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le\Desktop\사업파트_파일\기타_브랜드\베스트_코퍼레이션\"/>
    </mc:Choice>
  </mc:AlternateContent>
  <bookViews>
    <workbookView xWindow="0" yWindow="0" windowWidth="28800" windowHeight="12285"/>
  </bookViews>
  <sheets>
    <sheet name="샘플.가견적" sheetId="1" r:id="rId1"/>
    <sheet name="메인제작" sheetId="3" r:id="rId2"/>
  </sheets>
  <definedNames>
    <definedName name="_xlnm.Print_Area" localSheetId="1">메인제작!$A$1:$Z$37</definedName>
    <definedName name="_xlnm.Print_Area" localSheetId="0">샘플.가견적!$A$1:$Z$37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Q15" i="1" s="1"/>
  <c r="T15" i="1" s="1"/>
  <c r="N27" i="3" l="1"/>
  <c r="Q27" i="3" s="1"/>
  <c r="T27" i="3" s="1"/>
  <c r="N26" i="3"/>
  <c r="Q26" i="3" s="1"/>
  <c r="T26" i="3" s="1"/>
  <c r="N25" i="3"/>
  <c r="Q25" i="3" s="1"/>
  <c r="T25" i="3" s="1"/>
  <c r="N18" i="3"/>
  <c r="Q18" i="3" s="1"/>
  <c r="T18" i="3" s="1"/>
  <c r="T24" i="3" s="1"/>
  <c r="N14" i="3"/>
  <c r="Q14" i="3" s="1"/>
  <c r="T14" i="3" s="1"/>
  <c r="T17" i="3" s="1"/>
  <c r="T28" i="3" l="1"/>
  <c r="T29" i="3" s="1"/>
  <c r="N27" i="1"/>
  <c r="Q27" i="1" s="1"/>
  <c r="T27" i="1" s="1"/>
  <c r="N26" i="1"/>
  <c r="Q26" i="1" s="1"/>
  <c r="T26" i="1" s="1"/>
  <c r="N25" i="1"/>
  <c r="Q25" i="1" s="1"/>
  <c r="T25" i="1" s="1"/>
  <c r="N18" i="1"/>
  <c r="Q18" i="1" s="1"/>
  <c r="T18" i="1" s="1"/>
  <c r="T24" i="1" s="1"/>
  <c r="N14" i="1"/>
  <c r="Q14" i="1" s="1"/>
  <c r="T14" i="1" s="1"/>
  <c r="T17" i="1" s="1"/>
  <c r="T28" i="1" l="1"/>
  <c r="T29" i="1" s="1"/>
</calcChain>
</file>

<file path=xl/sharedStrings.xml><?xml version="1.0" encoding="utf-8"?>
<sst xmlns="http://schemas.openxmlformats.org/spreadsheetml/2006/main" count="110" uniqueCount="63">
  <si>
    <t>일자</t>
    <phoneticPr fontId="3" type="noConversion"/>
  </si>
  <si>
    <t>:</t>
    <phoneticPr fontId="3" type="noConversion"/>
  </si>
  <si>
    <t>사업자명</t>
    <phoneticPr fontId="3" type="noConversion"/>
  </si>
  <si>
    <t>주식회사 위아더</t>
    <phoneticPr fontId="3" type="noConversion"/>
  </si>
  <si>
    <t>대표자</t>
    <phoneticPr fontId="3" type="noConversion"/>
  </si>
  <si>
    <t>수신</t>
    <phoneticPr fontId="3" type="noConversion"/>
  </si>
  <si>
    <t>귀하</t>
    <phoneticPr fontId="3" type="noConversion"/>
  </si>
  <si>
    <t>사업자번호</t>
    <phoneticPr fontId="3" type="noConversion"/>
  </si>
  <si>
    <t>862-81-01314</t>
    <phoneticPr fontId="3" type="noConversion"/>
  </si>
  <si>
    <t>전화번호</t>
    <phoneticPr fontId="3" type="noConversion"/>
  </si>
  <si>
    <t>070-4735-1556</t>
    <phoneticPr fontId="3" type="noConversion"/>
  </si>
  <si>
    <t>아래와 같이 견적서를 제출합니다.</t>
    <phoneticPr fontId="3" type="noConversion"/>
  </si>
  <si>
    <t>업태</t>
    <phoneticPr fontId="3" type="noConversion"/>
  </si>
  <si>
    <t>서비스, 도매 외</t>
    <phoneticPr fontId="3" type="noConversion"/>
  </si>
  <si>
    <t>업종</t>
    <phoneticPr fontId="3" type="noConversion"/>
  </si>
  <si>
    <t>소프트웨어 개발 외</t>
    <phoneticPr fontId="3" type="noConversion"/>
  </si>
  <si>
    <t>주소</t>
    <phoneticPr fontId="3" type="noConversion"/>
  </si>
  <si>
    <t>상세 내역</t>
    <phoneticPr fontId="3" type="noConversion"/>
  </si>
  <si>
    <t>구분</t>
    <phoneticPr fontId="3" type="noConversion"/>
  </si>
  <si>
    <t>NOTE</t>
    <phoneticPr fontId="3" type="noConversion"/>
  </si>
  <si>
    <t>※</t>
    <phoneticPr fontId="3" type="noConversion"/>
  </si>
  <si>
    <t>※</t>
    <phoneticPr fontId="3" type="noConversion"/>
  </si>
  <si>
    <t>※</t>
    <phoneticPr fontId="3" type="noConversion"/>
  </si>
  <si>
    <t>대표이사     조 형 일       (인)</t>
    <phoneticPr fontId="3" type="noConversion"/>
  </si>
  <si>
    <t>조 형 일</t>
    <phoneticPr fontId="3" type="noConversion"/>
  </si>
  <si>
    <t>서울특별시 중구 동호로24길 27-5, 402~404호</t>
    <phoneticPr fontId="3" type="noConversion"/>
  </si>
  <si>
    <t>샘플 제작</t>
    <phoneticPr fontId="3" type="noConversion"/>
  </si>
  <si>
    <t>샘플 보증금</t>
    <phoneticPr fontId="3" type="noConversion"/>
  </si>
  <si>
    <t>메인 제작</t>
    <phoneticPr fontId="3" type="noConversion"/>
  </si>
  <si>
    <t>스타일 명 / 내용</t>
    <phoneticPr fontId="3" type="noConversion"/>
  </si>
  <si>
    <t>수량</t>
    <phoneticPr fontId="3" type="noConversion"/>
  </si>
  <si>
    <t>견  적  서</t>
    <phoneticPr fontId="3" type="noConversion"/>
  </si>
  <si>
    <t>해당 메인 제작 견적은 상담 내용 및 요청서, 의뢰서 내용에 따라 임의로 산출된 견적 금액이며, 샘플 제작 후 실제 발주 시, 견적 금액과는 상이할 수 있습니다.</t>
    <phoneticPr fontId="3" type="noConversion"/>
  </si>
  <si>
    <t>샘플 수정은 기본 1회까지 무료로 가능하며, 2회 이상의 수정은 추가 비용이 발생합니다.</t>
    <phoneticPr fontId="3" type="noConversion"/>
  </si>
  <si>
    <t>디자인 및 디테일, 원·부자재 사양, 수량 증감에 따라 메인 제작 견적 단가가 증감될 수 있습니다.</t>
    <phoneticPr fontId="3" type="noConversion"/>
  </si>
  <si>
    <t>디자인 및 디테일 수정, 원·부자재 사양 변경, 수량 증감에 따라 견적 단가가 변동될 수 있습니다.</t>
    <phoneticPr fontId="3" type="noConversion"/>
  </si>
  <si>
    <t>전체 제작 대금에서 선 지급하신 샘플 보증금은 차감하였습니다.</t>
    <phoneticPr fontId="3" type="noConversion"/>
  </si>
  <si>
    <t>문의 사항 있으시면, 해당 담당 메이트에게 연락 부탁드립니다.</t>
    <phoneticPr fontId="3" type="noConversion"/>
  </si>
  <si>
    <t>너프커피</t>
    <phoneticPr fontId="3" type="noConversion"/>
  </si>
  <si>
    <t>기타 제작</t>
    <phoneticPr fontId="3" type="noConversion"/>
  </si>
  <si>
    <t>메인라벨(미니멈)</t>
    <phoneticPr fontId="3" type="noConversion"/>
  </si>
  <si>
    <t>케어라벨</t>
    <phoneticPr fontId="3" type="noConversion"/>
  </si>
  <si>
    <t>수량</t>
    <phoneticPr fontId="3" type="noConversion"/>
  </si>
  <si>
    <t>부가세</t>
    <phoneticPr fontId="3" type="noConversion"/>
  </si>
  <si>
    <t>TOTAL</t>
    <phoneticPr fontId="3" type="noConversion"/>
  </si>
  <si>
    <t>비고</t>
    <phoneticPr fontId="3" type="noConversion"/>
  </si>
  <si>
    <t>소 계</t>
    <phoneticPr fontId="3" type="noConversion"/>
  </si>
  <si>
    <t>공급가액</t>
    <phoneticPr fontId="3" type="noConversion"/>
  </si>
  <si>
    <t>단가</t>
    <phoneticPr fontId="3" type="noConversion"/>
  </si>
  <si>
    <t>유료 추가 수정/제작</t>
    <phoneticPr fontId="3" type="noConversion"/>
  </si>
  <si>
    <t>메인진행시 반환</t>
    <phoneticPr fontId="3" type="noConversion"/>
  </si>
  <si>
    <t>오버핏 셔츠</t>
    <phoneticPr fontId="3" type="noConversion"/>
  </si>
  <si>
    <t>사이즈라벨</t>
    <phoneticPr fontId="3" type="noConversion"/>
  </si>
  <si>
    <t>선택사항
(공급시,제외)</t>
    <phoneticPr fontId="3" type="noConversion"/>
  </si>
  <si>
    <t>제안 견적 TOTAL</t>
    <phoneticPr fontId="3" type="noConversion"/>
  </si>
  <si>
    <t>*'원/부자재 수급 및 품목,디자인,수량등에 따라 납품일은 증감될 수 있습니다.( 최대 21일이내 )</t>
    <phoneticPr fontId="3" type="noConversion"/>
  </si>
  <si>
    <t>베스트 코퍼레이션</t>
    <phoneticPr fontId="3" type="noConversion"/>
  </si>
  <si>
    <t>치어리더 스포츠 탑</t>
    <phoneticPr fontId="3" type="noConversion"/>
  </si>
  <si>
    <t>패턴비</t>
    <phoneticPr fontId="3" type="noConversion"/>
  </si>
  <si>
    <t>샘플비</t>
    <phoneticPr fontId="3" type="noConversion"/>
  </si>
  <si>
    <t>박스 패킹 비용 포함</t>
    <phoneticPr fontId="3" type="noConversion"/>
  </si>
  <si>
    <t>개별 제품 포장 비용 포함</t>
    <phoneticPr fontId="3" type="noConversion"/>
  </si>
  <si>
    <t>그레이딩 비용 포함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</si>
</sst>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&quot;EA&quot;"/>
    <numFmt numFmtId="177" formatCode="0&quot;PCS&quot;"/>
    <numFmt numFmtId="178" formatCode="0,000&quot;EA&quot;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나눔스퀘어라운드 Bold"/>
      <family val="3"/>
      <charset val="129"/>
    </font>
    <font>
      <sz val="8"/>
      <name val="맑은 고딕"/>
      <family val="2"/>
      <charset val="129"/>
      <scheme val="minor"/>
    </font>
    <font>
      <sz val="28"/>
      <color theme="1"/>
      <name val="나눔스퀘어라운드 ExtraBold"/>
      <family val="3"/>
      <charset val="129"/>
    </font>
    <font>
      <sz val="11"/>
      <color theme="1"/>
      <name val="나눔스퀘어라운드 Bold"/>
      <family val="3"/>
      <charset val="129"/>
    </font>
    <font>
      <sz val="12"/>
      <color theme="1"/>
      <name val="나눔스퀘어라운드 Bold"/>
      <family val="3"/>
      <charset val="129"/>
    </font>
    <font>
      <sz val="18"/>
      <color theme="1"/>
      <name val="나눔스퀘어라운드 ExtraBold"/>
      <family val="3"/>
      <charset val="129"/>
    </font>
    <font>
      <sz val="11"/>
      <color theme="1"/>
      <name val="나눔스퀘어라운드 ExtraBold"/>
      <family val="3"/>
      <charset val="129"/>
    </font>
    <font>
      <sz val="10"/>
      <color rgb="FFFF0000"/>
      <name val="나눔스퀘어라운드 Bol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theme="5" tint="0.79998168889431442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 style="thin">
        <color theme="1" tint="0.24994659260841701"/>
      </top>
      <bottom style="thin">
        <color theme="1" tint="0.249977111117893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 style="hair">
        <color theme="1" tint="0.24994659260841701"/>
      </right>
      <top/>
      <bottom style="thin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thin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hair">
        <color theme="1" tint="0.24994659260841701"/>
      </right>
      <top/>
      <bottom style="thin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/>
      <bottom style="thin">
        <color theme="1" tint="0.249977111117893"/>
      </bottom>
      <diagonal/>
    </border>
    <border>
      <left style="thin">
        <color theme="1" tint="0.24994659260841701"/>
      </left>
      <right style="hair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hair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 style="hair">
        <color theme="1" tint="0.24994659260841701"/>
      </right>
      <top/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medium">
        <color theme="1" tint="0.24994659260841701"/>
      </bottom>
      <diagonal/>
    </border>
    <border>
      <left style="hair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 style="thin">
        <color theme="1" tint="0.249977111117893"/>
      </right>
      <top style="double">
        <color theme="1" tint="0.249977111117893"/>
      </top>
      <bottom/>
      <diagonal/>
    </border>
    <border>
      <left/>
      <right style="thin">
        <color theme="1" tint="0.249977111117893"/>
      </right>
      <top/>
      <bottom/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/>
      <right style="thin">
        <color theme="1" tint="0.249977111117893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77111117893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theme="1" tint="0.249977111117893"/>
      </right>
      <top/>
      <bottom style="hair">
        <color theme="1" tint="0.24994659260841701"/>
      </bottom>
      <diagonal/>
    </border>
    <border>
      <left/>
      <right style="thin">
        <color theme="1" tint="0.249977111117893"/>
      </right>
      <top style="medium">
        <color indexed="64"/>
      </top>
      <bottom/>
      <diagonal/>
    </border>
    <border>
      <left/>
      <right style="thin">
        <color theme="1" tint="0.249977111117893"/>
      </right>
      <top/>
      <bottom style="medium">
        <color theme="1" tint="0.24994659260841701"/>
      </bottom>
      <diagonal/>
    </border>
    <border>
      <left/>
      <right style="thin">
        <color theme="1" tint="0.249977111117893"/>
      </right>
      <top style="medium">
        <color theme="1" tint="0.24994659260841701"/>
      </top>
      <bottom/>
      <diagonal/>
    </border>
    <border>
      <left style="thin">
        <color theme="1" tint="0.249977111117893"/>
      </left>
      <right style="hair">
        <color theme="1" tint="0.249977111117893"/>
      </right>
      <top style="double">
        <color theme="1" tint="0.249977111117893"/>
      </top>
      <bottom/>
      <diagonal/>
    </border>
    <border>
      <left style="hair">
        <color theme="1" tint="0.249977111117893"/>
      </left>
      <right style="hair">
        <color theme="1" tint="0.249977111117893"/>
      </right>
      <top style="double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double">
        <color theme="1" tint="0.249977111117893"/>
      </top>
      <bottom/>
      <diagonal/>
    </border>
    <border>
      <left style="thin">
        <color theme="1" tint="0.249977111117893"/>
      </left>
      <right style="medium">
        <color theme="1" tint="0.24994659260841701"/>
      </right>
      <top style="double">
        <color theme="1" tint="0.249977111117893"/>
      </top>
      <bottom/>
      <diagonal/>
    </border>
    <border>
      <left style="thin">
        <color theme="1" tint="0.249977111117893"/>
      </left>
      <right style="hair">
        <color theme="1" tint="0.24994659260841701"/>
      </right>
      <top style="double">
        <color theme="1" tint="0.249977111117893"/>
      </top>
      <bottom style="medium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 style="double">
        <color theme="1" tint="0.249977111117893"/>
      </top>
      <bottom style="medium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 style="double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medium">
        <color theme="1" tint="0.24994659260841701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theme="1" tint="0.249977111117893"/>
      </left>
      <right style="thin">
        <color theme="1" tint="0.249977111117893"/>
      </right>
      <top/>
      <bottom style="hair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hair">
        <color theme="1" tint="0.249977111117893"/>
      </bottom>
      <diagonal/>
    </border>
    <border>
      <left style="thin">
        <color theme="1" tint="0.249977111117893"/>
      </left>
      <right style="medium">
        <color theme="1" tint="0.24994659260841701"/>
      </right>
      <top/>
      <bottom style="hair">
        <color theme="1" tint="0.249977111117893"/>
      </bottom>
      <diagonal/>
    </border>
    <border>
      <left style="thin">
        <color theme="1" tint="0.249977111117893"/>
      </left>
      <right style="hair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thin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hair">
        <color theme="1" tint="0.249977111117893"/>
      </top>
      <bottom style="hair">
        <color theme="1" tint="0.249977111117893"/>
      </bottom>
      <diagonal/>
    </border>
    <border>
      <left style="thin">
        <color theme="1" tint="0.249977111117893"/>
      </left>
      <right/>
      <top style="double">
        <color theme="1" tint="0.249977111117893"/>
      </top>
      <bottom/>
      <diagonal/>
    </border>
    <border>
      <left/>
      <right/>
      <top style="double">
        <color theme="1" tint="0.249977111117893"/>
      </top>
      <bottom/>
      <diagonal/>
    </border>
    <border>
      <left style="thin">
        <color theme="1" tint="0.249977111117893"/>
      </left>
      <right/>
      <top style="double">
        <color theme="1" tint="0.249977111117893"/>
      </top>
      <bottom style="medium">
        <color theme="1" tint="0.249977111117893"/>
      </bottom>
      <diagonal/>
    </border>
    <border>
      <left/>
      <right/>
      <top style="double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4659260841701"/>
      </right>
      <top style="double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medium">
        <color theme="1" tint="0.24994659260841701"/>
      </right>
      <top style="medium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thin">
        <color theme="1" tint="0.249977111117893"/>
      </left>
      <right/>
      <top/>
      <bottom style="double">
        <color theme="1" tint="0.249977111117893"/>
      </bottom>
      <diagonal/>
    </border>
    <border>
      <left/>
      <right/>
      <top/>
      <bottom style="double">
        <color theme="1" tint="0.249977111117893"/>
      </bottom>
      <diagonal/>
    </border>
    <border>
      <left/>
      <right style="medium">
        <color theme="1" tint="0.24994659260841701"/>
      </right>
      <top/>
      <bottom style="double">
        <color theme="1" tint="0.249977111117893"/>
      </bottom>
      <diagonal/>
    </border>
    <border>
      <left style="thin">
        <color theme="1" tint="0.249977111117893"/>
      </left>
      <right style="hair">
        <color theme="1" tint="0.24994659260841701"/>
      </right>
      <top style="double">
        <color theme="1" tint="0.249977111117893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double">
        <color theme="1" tint="0.249977111117893"/>
      </top>
      <bottom/>
      <diagonal/>
    </border>
    <border>
      <left style="hair">
        <color theme="1" tint="0.24994659260841701"/>
      </left>
      <right style="thin">
        <color theme="1" tint="0.249977111117893"/>
      </right>
      <top style="double">
        <color theme="1" tint="0.249977111117893"/>
      </top>
      <bottom/>
      <diagonal/>
    </border>
    <border>
      <left/>
      <right style="medium">
        <color theme="1" tint="0.24994659260841701"/>
      </right>
      <top style="double">
        <color theme="1" tint="0.249977111117893"/>
      </top>
      <bottom/>
      <diagonal/>
    </border>
    <border>
      <left style="thin">
        <color theme="1" tint="0.249977111117893"/>
      </left>
      <right style="hair">
        <color theme="1" tint="0.24994659260841701"/>
      </right>
      <top style="double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double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thin">
        <color theme="1" tint="0.249977111117893"/>
      </right>
      <top style="double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double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 style="medium">
        <color theme="1" tint="0.24994659260841701"/>
      </top>
      <bottom style="double">
        <color theme="1" tint="0.249977111117893"/>
      </bottom>
      <diagonal/>
    </border>
    <border>
      <left style="thin">
        <color theme="1" tint="0.249977111117893"/>
      </left>
      <right/>
      <top style="medium">
        <color theme="1" tint="0.24994659260841701"/>
      </top>
      <bottom style="double">
        <color theme="1" tint="0.249977111117893"/>
      </bottom>
      <diagonal/>
    </border>
    <border>
      <left/>
      <right/>
      <top style="medium">
        <color theme="1" tint="0.24994659260841701"/>
      </top>
      <bottom style="double">
        <color theme="1" tint="0.249977111117893"/>
      </bottom>
      <diagonal/>
    </border>
    <border>
      <left/>
      <right style="hair">
        <color theme="1" tint="0.249977111117893"/>
      </right>
      <top style="medium">
        <color theme="1" tint="0.24994659260841701"/>
      </top>
      <bottom style="double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theme="1" tint="0.24994659260841701"/>
      </top>
      <bottom style="double">
        <color theme="1" tint="0.249977111117893"/>
      </bottom>
      <diagonal/>
    </border>
    <border>
      <left style="hair">
        <color theme="1" tint="0.249977111117893"/>
      </left>
      <right/>
      <top style="medium">
        <color theme="1" tint="0.24994659260841701"/>
      </top>
      <bottom style="double">
        <color theme="1" tint="0.249977111117893"/>
      </bottom>
      <diagonal/>
    </border>
    <border>
      <left/>
      <right style="thin">
        <color theme="1" tint="0.249977111117893"/>
      </right>
      <top style="medium">
        <color theme="1" tint="0.24994659260841701"/>
      </top>
      <bottom style="double">
        <color theme="1" tint="0.249977111117893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double">
        <color theme="1" tint="0.249977111117893"/>
      </bottom>
      <diagonal/>
    </border>
    <border>
      <left style="medium">
        <color theme="1" tint="0.24994659260841701"/>
      </left>
      <right/>
      <top style="double">
        <color theme="1" tint="0.249977111117893"/>
      </top>
      <bottom/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medium">
        <color indexed="64"/>
      </bottom>
      <diagonal/>
    </border>
    <border>
      <left style="medium">
        <color theme="1" tint="0.24994659260841701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 style="medium">
        <color theme="1" tint="0.24994659260841701"/>
      </left>
      <right/>
      <top style="double">
        <color theme="1" tint="0.24994659260841701"/>
      </top>
      <bottom style="medium">
        <color theme="1" tint="0.24994659260841701"/>
      </bottom>
      <diagonal/>
    </border>
    <border>
      <left/>
      <right/>
      <top style="double">
        <color theme="1" tint="0.24994659260841701"/>
      </top>
      <bottom style="medium">
        <color theme="1" tint="0.24994659260841701"/>
      </bottom>
      <diagonal/>
    </border>
    <border>
      <left/>
      <right style="hair">
        <color theme="1" tint="0.24994659260841701"/>
      </right>
      <top style="double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/>
      <top style="double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double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 style="hair">
        <color theme="1" tint="0.24994659260841701"/>
      </bottom>
      <diagonal/>
    </border>
    <border>
      <left/>
      <right/>
      <top style="medium">
        <color indexed="64"/>
      </top>
      <bottom style="hair">
        <color theme="1" tint="0.24994659260841701"/>
      </bottom>
      <diagonal/>
    </border>
    <border>
      <left/>
      <right style="medium">
        <color indexed="64"/>
      </right>
      <top style="medium">
        <color indexed="64"/>
      </top>
      <bottom style="hair">
        <color theme="1" tint="0.24994659260841701"/>
      </bottom>
      <diagonal/>
    </border>
    <border>
      <left style="medium">
        <color indexed="64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medium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medium">
        <color indexed="64"/>
      </left>
      <right/>
      <top style="hair">
        <color theme="1" tint="0.24994659260841701"/>
      </top>
      <bottom style="medium">
        <color indexed="64"/>
      </bottom>
      <diagonal/>
    </border>
    <border>
      <left/>
      <right/>
      <top style="hair">
        <color theme="1" tint="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1" tint="0.2499465926084170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31" fontId="5" fillId="2" borderId="0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98" xfId="0" applyFont="1" applyFill="1" applyBorder="1" applyAlignment="1">
      <alignment horizontal="center" vertical="center"/>
    </xf>
    <xf numFmtId="49" fontId="5" fillId="3" borderId="57" xfId="0" quotePrefix="1" applyNumberFormat="1" applyFont="1" applyFill="1" applyBorder="1" applyAlignment="1">
      <alignment horizontal="center" vertical="center"/>
    </xf>
    <xf numFmtId="49" fontId="5" fillId="3" borderId="58" xfId="0" quotePrefix="1" applyNumberFormat="1" applyFont="1" applyFill="1" applyBorder="1" applyAlignment="1">
      <alignment horizontal="center" vertical="center"/>
    </xf>
    <xf numFmtId="41" fontId="5" fillId="3" borderId="71" xfId="1" applyFont="1" applyFill="1" applyBorder="1" applyAlignment="1">
      <alignment horizontal="center" vertical="center"/>
    </xf>
    <xf numFmtId="41" fontId="5" fillId="3" borderId="72" xfId="1" applyFont="1" applyFill="1" applyBorder="1" applyAlignment="1">
      <alignment horizontal="center" vertical="center"/>
    </xf>
    <xf numFmtId="41" fontId="5" fillId="3" borderId="73" xfId="1" applyFont="1" applyFill="1" applyBorder="1" applyAlignment="1">
      <alignment horizontal="center" vertical="center"/>
    </xf>
    <xf numFmtId="41" fontId="5" fillId="3" borderId="58" xfId="1" quotePrefix="1" applyFont="1" applyFill="1" applyBorder="1" applyAlignment="1">
      <alignment horizontal="center" vertical="center"/>
    </xf>
    <xf numFmtId="41" fontId="5" fillId="3" borderId="74" xfId="1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31" fontId="5" fillId="2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distributed" vertical="distributed" indent="1"/>
    </xf>
    <xf numFmtId="0" fontId="5" fillId="3" borderId="3" xfId="0" applyFont="1" applyFill="1" applyBorder="1" applyAlignment="1">
      <alignment horizontal="distributed" vertical="distributed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distributed" vertical="center" indent="1"/>
    </xf>
    <xf numFmtId="0" fontId="5" fillId="3" borderId="3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distributed" vertical="distributed" indent="1"/>
    </xf>
    <xf numFmtId="0" fontId="5" fillId="3" borderId="14" xfId="0" applyFont="1" applyFill="1" applyBorder="1" applyAlignment="1">
      <alignment horizontal="distributed" vertical="distributed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5" fillId="3" borderId="16" xfId="0" applyFont="1" applyFill="1" applyBorder="1" applyAlignment="1">
      <alignment horizontal="distributed" vertical="center" indent="1"/>
    </xf>
    <xf numFmtId="0" fontId="5" fillId="3" borderId="14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left" vertical="center" indent="1"/>
    </xf>
    <xf numFmtId="0" fontId="5" fillId="3" borderId="18" xfId="0" applyFont="1" applyFill="1" applyBorder="1" applyAlignment="1">
      <alignment horizontal="distributed" vertical="distributed" indent="1"/>
    </xf>
    <xf numFmtId="0" fontId="5" fillId="3" borderId="19" xfId="0" applyFont="1" applyFill="1" applyBorder="1" applyAlignment="1">
      <alignment horizontal="distributed" vertical="distributed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 indent="1"/>
    </xf>
    <xf numFmtId="0" fontId="5" fillId="2" borderId="22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distributed" vertical="distributed" indent="1"/>
    </xf>
    <xf numFmtId="0" fontId="5" fillId="3" borderId="9" xfId="0" applyFont="1" applyFill="1" applyBorder="1" applyAlignment="1">
      <alignment horizontal="distributed" vertical="distributed" indent="1"/>
    </xf>
    <xf numFmtId="0" fontId="5" fillId="2" borderId="10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distributed" vertical="center" indent="1"/>
    </xf>
    <xf numFmtId="0" fontId="5" fillId="3" borderId="9" xfId="0" applyFont="1" applyFill="1" applyBorder="1" applyAlignment="1">
      <alignment horizontal="distributed" vertical="center" indent="1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41" fontId="5" fillId="2" borderId="27" xfId="1" applyFont="1" applyFill="1" applyBorder="1" applyAlignment="1">
      <alignment horizontal="center" vertical="center"/>
    </xf>
    <xf numFmtId="41" fontId="5" fillId="2" borderId="25" xfId="1" applyFont="1" applyFill="1" applyBorder="1" applyAlignment="1">
      <alignment horizontal="center" vertical="center"/>
    </xf>
    <xf numFmtId="49" fontId="2" fillId="2" borderId="54" xfId="1" applyNumberFormat="1" applyFont="1" applyFill="1" applyBorder="1" applyAlignment="1">
      <alignment horizontal="center" vertical="center"/>
    </xf>
    <xf numFmtId="49" fontId="2" fillId="2" borderId="55" xfId="1" applyNumberFormat="1" applyFont="1" applyFill="1" applyBorder="1" applyAlignment="1">
      <alignment horizontal="center" vertical="center"/>
    </xf>
    <xf numFmtId="49" fontId="2" fillId="2" borderId="56" xfId="1" applyNumberFormat="1" applyFont="1" applyFill="1" applyBorder="1" applyAlignment="1">
      <alignment horizontal="center" vertical="center"/>
    </xf>
    <xf numFmtId="49" fontId="2" fillId="2" borderId="53" xfId="0" quotePrefix="1" applyNumberFormat="1" applyFont="1" applyFill="1" applyBorder="1" applyAlignment="1">
      <alignment horizontal="center" vertical="center"/>
    </xf>
    <xf numFmtId="49" fontId="2" fillId="2" borderId="54" xfId="0" quotePrefix="1" applyNumberFormat="1" applyFont="1" applyFill="1" applyBorder="1" applyAlignment="1">
      <alignment horizontal="center" vertical="center"/>
    </xf>
    <xf numFmtId="41" fontId="2" fillId="2" borderId="54" xfId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4" borderId="93" xfId="0" applyFont="1" applyFill="1" applyBorder="1" applyAlignment="1">
      <alignment horizontal="center" vertical="center"/>
    </xf>
    <xf numFmtId="0" fontId="8" fillId="4" borderId="94" xfId="0" applyFont="1" applyFill="1" applyBorder="1" applyAlignment="1">
      <alignment horizontal="center" vertical="center"/>
    </xf>
    <xf numFmtId="0" fontId="8" fillId="4" borderId="95" xfId="0" applyFont="1" applyFill="1" applyBorder="1" applyAlignment="1">
      <alignment horizontal="center" vertical="center"/>
    </xf>
    <xf numFmtId="41" fontId="5" fillId="4" borderId="75" xfId="1" applyFont="1" applyFill="1" applyBorder="1" applyAlignment="1">
      <alignment horizontal="center" vertical="center"/>
    </xf>
    <xf numFmtId="41" fontId="5" fillId="4" borderId="76" xfId="1" applyFont="1" applyFill="1" applyBorder="1" applyAlignment="1">
      <alignment horizontal="center" vertical="center"/>
    </xf>
    <xf numFmtId="41" fontId="5" fillId="4" borderId="77" xfId="1" applyFont="1" applyFill="1" applyBorder="1" applyAlignment="1">
      <alignment horizontal="center" vertical="center"/>
    </xf>
    <xf numFmtId="49" fontId="5" fillId="4" borderId="96" xfId="1" applyNumberFormat="1" applyFont="1" applyFill="1" applyBorder="1" applyAlignment="1">
      <alignment horizontal="center" vertical="center"/>
    </xf>
    <xf numFmtId="49" fontId="5" fillId="4" borderId="94" xfId="1" applyNumberFormat="1" applyFont="1" applyFill="1" applyBorder="1" applyAlignment="1">
      <alignment horizontal="center" vertical="center"/>
    </xf>
    <xf numFmtId="49" fontId="5" fillId="4" borderId="97" xfId="1" applyNumberFormat="1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9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center" vertical="center"/>
    </xf>
    <xf numFmtId="0" fontId="5" fillId="3" borderId="86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49" fontId="2" fillId="2" borderId="42" xfId="1" applyNumberFormat="1" applyFont="1" applyFill="1" applyBorder="1" applyAlignment="1">
      <alignment horizontal="center" vertical="center"/>
    </xf>
    <xf numFmtId="49" fontId="2" fillId="2" borderId="43" xfId="1" applyNumberFormat="1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/>
    </xf>
    <xf numFmtId="49" fontId="2" fillId="2" borderId="40" xfId="0" quotePrefix="1" applyNumberFormat="1" applyFont="1" applyFill="1" applyBorder="1" applyAlignment="1">
      <alignment horizontal="center" vertical="center"/>
    </xf>
    <xf numFmtId="49" fontId="2" fillId="2" borderId="41" xfId="0" quotePrefix="1" applyNumberFormat="1" applyFont="1" applyFill="1" applyBorder="1" applyAlignment="1">
      <alignment horizontal="center" vertical="center"/>
    </xf>
    <xf numFmtId="177" fontId="5" fillId="2" borderId="27" xfId="1" applyNumberFormat="1" applyFont="1" applyFill="1" applyBorder="1" applyAlignment="1">
      <alignment horizontal="center" vertical="center"/>
    </xf>
    <xf numFmtId="49" fontId="2" fillId="2" borderId="47" xfId="1" applyNumberFormat="1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8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177" fontId="2" fillId="2" borderId="54" xfId="1" applyNumberFormat="1" applyFont="1" applyFill="1" applyBorder="1" applyAlignment="1">
      <alignment horizontal="center" vertical="center"/>
    </xf>
    <xf numFmtId="49" fontId="5" fillId="3" borderId="59" xfId="0" quotePrefix="1" applyNumberFormat="1" applyFont="1" applyFill="1" applyBorder="1" applyAlignment="1">
      <alignment horizontal="center" vertical="center"/>
    </xf>
    <xf numFmtId="49" fontId="5" fillId="3" borderId="60" xfId="0" quotePrefix="1" applyNumberFormat="1" applyFont="1" applyFill="1" applyBorder="1" applyAlignment="1">
      <alignment horizontal="center" vertical="center"/>
    </xf>
    <xf numFmtId="41" fontId="5" fillId="3" borderId="44" xfId="1" applyFont="1" applyFill="1" applyBorder="1" applyAlignment="1">
      <alignment horizontal="center" vertical="center"/>
    </xf>
    <xf numFmtId="41" fontId="5" fillId="3" borderId="45" xfId="1" applyFont="1" applyFill="1" applyBorder="1" applyAlignment="1">
      <alignment horizontal="center" vertical="center"/>
    </xf>
    <xf numFmtId="41" fontId="5" fillId="3" borderId="46" xfId="1" applyFont="1" applyFill="1" applyBorder="1" applyAlignment="1">
      <alignment horizontal="center" vertical="center"/>
    </xf>
    <xf numFmtId="41" fontId="5" fillId="3" borderId="60" xfId="1" quotePrefix="1" applyFont="1" applyFill="1" applyBorder="1" applyAlignment="1">
      <alignment horizontal="center" vertical="center"/>
    </xf>
    <xf numFmtId="41" fontId="5" fillId="3" borderId="61" xfId="1" quotePrefix="1" applyFont="1" applyFill="1" applyBorder="1" applyAlignment="1">
      <alignment horizontal="center" vertical="center"/>
    </xf>
    <xf numFmtId="41" fontId="5" fillId="2" borderId="35" xfId="1" applyFont="1" applyFill="1" applyBorder="1" applyAlignment="1">
      <alignment horizontal="center" vertical="center"/>
    </xf>
    <xf numFmtId="41" fontId="5" fillId="2" borderId="36" xfId="1" applyFont="1" applyFill="1" applyBorder="1" applyAlignment="1">
      <alignment horizontal="center" vertical="center"/>
    </xf>
    <xf numFmtId="49" fontId="9" fillId="2" borderId="68" xfId="0" quotePrefix="1" applyNumberFormat="1" applyFont="1" applyFill="1" applyBorder="1" applyAlignment="1">
      <alignment horizontal="center" vertical="center"/>
    </xf>
    <xf numFmtId="49" fontId="9" fillId="2" borderId="69" xfId="0" quotePrefix="1" applyNumberFormat="1" applyFont="1" applyFill="1" applyBorder="1" applyAlignment="1">
      <alignment horizontal="center" vertical="center"/>
    </xf>
    <xf numFmtId="49" fontId="9" fillId="2" borderId="70" xfId="0" quotePrefix="1" applyNumberFormat="1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178" fontId="2" fillId="2" borderId="54" xfId="1" applyNumberFormat="1" applyFont="1" applyFill="1" applyBorder="1" applyAlignment="1">
      <alignment horizontal="center" vertical="center"/>
    </xf>
    <xf numFmtId="176" fontId="2" fillId="2" borderId="54" xfId="1" applyNumberFormat="1" applyFont="1" applyFill="1" applyBorder="1" applyAlignment="1">
      <alignment horizontal="center" vertical="center"/>
    </xf>
    <xf numFmtId="49" fontId="2" fillId="2" borderId="63" xfId="1" applyNumberFormat="1" applyFont="1" applyFill="1" applyBorder="1" applyAlignment="1">
      <alignment horizontal="center" vertical="center" wrapText="1"/>
    </xf>
    <xf numFmtId="49" fontId="2" fillId="2" borderId="64" xfId="1" applyNumberFormat="1" applyFont="1" applyFill="1" applyBorder="1" applyAlignment="1">
      <alignment horizontal="center" vertical="center"/>
    </xf>
    <xf numFmtId="49" fontId="2" fillId="2" borderId="65" xfId="1" applyNumberFormat="1" applyFont="1" applyFill="1" applyBorder="1" applyAlignment="1">
      <alignment horizontal="center" vertical="center"/>
    </xf>
    <xf numFmtId="49" fontId="2" fillId="2" borderId="66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49" fontId="2" fillId="2" borderId="67" xfId="1" applyNumberFormat="1" applyFont="1" applyFill="1" applyBorder="1" applyAlignment="1">
      <alignment horizontal="center" vertical="center"/>
    </xf>
    <xf numFmtId="49" fontId="2" fillId="2" borderId="68" xfId="1" applyNumberFormat="1" applyFont="1" applyFill="1" applyBorder="1" applyAlignment="1">
      <alignment horizontal="center" vertical="center"/>
    </xf>
    <xf numFmtId="49" fontId="2" fillId="2" borderId="69" xfId="1" applyNumberFormat="1" applyFont="1" applyFill="1" applyBorder="1" applyAlignment="1">
      <alignment horizontal="center" vertical="center"/>
    </xf>
    <xf numFmtId="49" fontId="2" fillId="2" borderId="70" xfId="1" applyNumberFormat="1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49" fontId="2" fillId="2" borderId="62" xfId="1" applyNumberFormat="1" applyFont="1" applyFill="1" applyBorder="1" applyAlignment="1">
      <alignment horizontal="center" vertical="center"/>
    </xf>
    <xf numFmtId="49" fontId="2" fillId="2" borderId="51" xfId="1" applyNumberFormat="1" applyFont="1" applyFill="1" applyBorder="1" applyAlignment="1">
      <alignment horizontal="center" vertical="center"/>
    </xf>
    <xf numFmtId="49" fontId="2" fillId="2" borderId="52" xfId="1" applyNumberFormat="1" applyFont="1" applyFill="1" applyBorder="1" applyAlignment="1">
      <alignment horizontal="center" vertical="center"/>
    </xf>
    <xf numFmtId="49" fontId="2" fillId="2" borderId="48" xfId="0" quotePrefix="1" applyNumberFormat="1" applyFont="1" applyFill="1" applyBorder="1" applyAlignment="1">
      <alignment horizontal="center" vertical="center"/>
    </xf>
    <xf numFmtId="49" fontId="2" fillId="2" borderId="49" xfId="0" quotePrefix="1" applyNumberFormat="1" applyFont="1" applyFill="1" applyBorder="1" applyAlignment="1">
      <alignment horizontal="center" vertical="center"/>
    </xf>
    <xf numFmtId="41" fontId="2" fillId="2" borderId="49" xfId="1" applyFont="1" applyFill="1" applyBorder="1" applyAlignment="1">
      <alignment horizontal="center" vertical="center"/>
    </xf>
    <xf numFmtId="49" fontId="2" fillId="2" borderId="49" xfId="1" applyNumberFormat="1" applyFont="1" applyFill="1" applyBorder="1" applyAlignment="1">
      <alignment horizontal="center" vertical="center"/>
    </xf>
    <xf numFmtId="49" fontId="2" fillId="2" borderId="50" xfId="1" applyNumberFormat="1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2" fillId="2" borderId="105" xfId="0" applyFont="1" applyFill="1" applyBorder="1" applyAlignment="1">
      <alignment horizontal="left" vertical="center"/>
    </xf>
    <xf numFmtId="0" fontId="2" fillId="2" borderId="106" xfId="0" applyFont="1" applyFill="1" applyBorder="1" applyAlignment="1">
      <alignment horizontal="left" vertical="center"/>
    </xf>
    <xf numFmtId="0" fontId="2" fillId="2" borderId="107" xfId="0" applyFont="1" applyFill="1" applyBorder="1" applyAlignment="1">
      <alignment horizontal="left" vertical="center"/>
    </xf>
    <xf numFmtId="0" fontId="2" fillId="2" borderId="108" xfId="0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278946</xdr:colOff>
      <xdr:row>1</xdr:row>
      <xdr:rowOff>8401</xdr:rowOff>
    </xdr:from>
    <xdr:to>
      <xdr:col>24</xdr:col>
      <xdr:colOff>246963</xdr:colOff>
      <xdr:row>1</xdr:row>
      <xdr:rowOff>188401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0796" y="132226"/>
          <a:ext cx="1453917" cy="1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85338</xdr:colOff>
      <xdr:row>36</xdr:row>
      <xdr:rowOff>7761</xdr:rowOff>
    </xdr:from>
    <xdr:to>
      <xdr:col>16</xdr:col>
      <xdr:colOff>325144</xdr:colOff>
      <xdr:row>36</xdr:row>
      <xdr:rowOff>619948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319" y="12756607"/>
          <a:ext cx="613479" cy="612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278946</xdr:colOff>
      <xdr:row>1</xdr:row>
      <xdr:rowOff>8401</xdr:rowOff>
    </xdr:from>
    <xdr:to>
      <xdr:col>24</xdr:col>
      <xdr:colOff>246963</xdr:colOff>
      <xdr:row>1</xdr:row>
      <xdr:rowOff>188401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0796" y="132226"/>
          <a:ext cx="1453917" cy="1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85338</xdr:colOff>
      <xdr:row>36</xdr:row>
      <xdr:rowOff>7761</xdr:rowOff>
    </xdr:from>
    <xdr:to>
      <xdr:col>16</xdr:col>
      <xdr:colOff>325144</xdr:colOff>
      <xdr:row>36</xdr:row>
      <xdr:rowOff>619948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813" y="12056886"/>
          <a:ext cx="611281" cy="612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Z38"/>
  <sheetViews>
    <sheetView tabSelected="1" view="pageBreakPreview" zoomScale="85" zoomScaleNormal="85" zoomScaleSheetLayoutView="85" workbookViewId="0">
      <selection activeCell="Q20" sqref="Q20:S20"/>
    </sheetView>
  </sheetViews>
  <sheetFormatPr defaultColWidth="4.625" defaultRowHeight="32.1" customHeight="1" x14ac:dyDescent="0.3"/>
  <cols>
    <col min="1" max="1" width="1.625" style="2" customWidth="1"/>
    <col min="2" max="25" width="4.875" style="2" customWidth="1"/>
    <col min="26" max="26" width="1.625" style="2" customWidth="1"/>
    <col min="27" max="16384" width="4.625" style="2"/>
  </cols>
  <sheetData>
    <row r="1" spans="1:26" ht="9.949999999999999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10000000000000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3">
      <c r="A4" s="1"/>
      <c r="B4" s="23" t="s">
        <v>31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1"/>
    </row>
    <row r="5" spans="1:26" ht="30" customHeight="1" x14ac:dyDescent="0.3">
      <c r="A5" s="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1"/>
    </row>
    <row r="6" spans="1:26" ht="27.9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1" customHeight="1" x14ac:dyDescent="0.3">
      <c r="A7" s="1"/>
      <c r="B7" s="24" t="s">
        <v>0</v>
      </c>
      <c r="C7" s="24"/>
      <c r="D7" s="3" t="s">
        <v>1</v>
      </c>
      <c r="E7" s="25">
        <v>44546</v>
      </c>
      <c r="F7" s="25"/>
      <c r="G7" s="25"/>
      <c r="H7" s="25"/>
      <c r="I7" s="25"/>
      <c r="J7" s="25"/>
      <c r="K7" s="4"/>
      <c r="L7" s="26" t="s">
        <v>2</v>
      </c>
      <c r="M7" s="27"/>
      <c r="N7" s="27"/>
      <c r="O7" s="28" t="s">
        <v>3</v>
      </c>
      <c r="P7" s="28"/>
      <c r="Q7" s="28"/>
      <c r="R7" s="29"/>
      <c r="S7" s="30" t="s">
        <v>4</v>
      </c>
      <c r="T7" s="31"/>
      <c r="U7" s="31"/>
      <c r="V7" s="28" t="s">
        <v>24</v>
      </c>
      <c r="W7" s="28"/>
      <c r="X7" s="28"/>
      <c r="Y7" s="32"/>
      <c r="Z7" s="1"/>
    </row>
    <row r="8" spans="1:26" ht="26.1" customHeight="1" x14ac:dyDescent="0.3">
      <c r="A8" s="1"/>
      <c r="B8" s="48" t="s">
        <v>5</v>
      </c>
      <c r="C8" s="48"/>
      <c r="D8" s="5" t="s">
        <v>1</v>
      </c>
      <c r="E8" s="49" t="s">
        <v>56</v>
      </c>
      <c r="F8" s="49"/>
      <c r="G8" s="49"/>
      <c r="H8" s="49"/>
      <c r="I8" s="50" t="s">
        <v>6</v>
      </c>
      <c r="J8" s="50"/>
      <c r="K8" s="6"/>
      <c r="L8" s="51" t="s">
        <v>7</v>
      </c>
      <c r="M8" s="52"/>
      <c r="N8" s="52"/>
      <c r="O8" s="33" t="s">
        <v>8</v>
      </c>
      <c r="P8" s="33"/>
      <c r="Q8" s="33"/>
      <c r="R8" s="53"/>
      <c r="S8" s="54" t="s">
        <v>9</v>
      </c>
      <c r="T8" s="55"/>
      <c r="U8" s="55"/>
      <c r="V8" s="33" t="s">
        <v>10</v>
      </c>
      <c r="W8" s="33"/>
      <c r="X8" s="33"/>
      <c r="Y8" s="34"/>
      <c r="Z8" s="1"/>
    </row>
    <row r="9" spans="1:26" ht="26.1" customHeight="1" x14ac:dyDescent="0.3">
      <c r="A9" s="1"/>
      <c r="B9" s="35" t="s">
        <v>11</v>
      </c>
      <c r="C9" s="35"/>
      <c r="D9" s="35"/>
      <c r="E9" s="35"/>
      <c r="F9" s="35"/>
      <c r="G9" s="35"/>
      <c r="H9" s="35"/>
      <c r="I9" s="35"/>
      <c r="J9" s="35"/>
      <c r="K9" s="6"/>
      <c r="L9" s="36" t="s">
        <v>12</v>
      </c>
      <c r="M9" s="37"/>
      <c r="N9" s="37"/>
      <c r="O9" s="38" t="s">
        <v>13</v>
      </c>
      <c r="P9" s="38"/>
      <c r="Q9" s="38"/>
      <c r="R9" s="39"/>
      <c r="S9" s="40" t="s">
        <v>14</v>
      </c>
      <c r="T9" s="41"/>
      <c r="U9" s="41"/>
      <c r="V9" s="38" t="s">
        <v>15</v>
      </c>
      <c r="W9" s="38"/>
      <c r="X9" s="38"/>
      <c r="Y9" s="42"/>
      <c r="Z9" s="1"/>
    </row>
    <row r="10" spans="1:26" ht="26.1" customHeight="1" thickBot="1" x14ac:dyDescent="0.35">
      <c r="A10" s="1"/>
      <c r="B10" s="35"/>
      <c r="C10" s="35"/>
      <c r="D10" s="35"/>
      <c r="E10" s="35"/>
      <c r="F10" s="35"/>
      <c r="G10" s="35"/>
      <c r="H10" s="35"/>
      <c r="I10" s="35"/>
      <c r="J10" s="35"/>
      <c r="K10" s="6"/>
      <c r="L10" s="43" t="s">
        <v>16</v>
      </c>
      <c r="M10" s="44"/>
      <c r="N10" s="44"/>
      <c r="O10" s="45" t="s">
        <v>25</v>
      </c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1"/>
    </row>
    <row r="11" spans="1:26" ht="26.1" customHeight="1" x14ac:dyDescent="0.3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"/>
    </row>
    <row r="12" spans="1:26" ht="26.1" customHeight="1" thickBot="1" x14ac:dyDescent="0.35">
      <c r="A12" s="1"/>
      <c r="B12" s="20" t="s">
        <v>17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"/>
    </row>
    <row r="13" spans="1:26" ht="26.1" customHeight="1" thickBot="1" x14ac:dyDescent="0.35">
      <c r="A13" s="1"/>
      <c r="B13" s="21" t="s">
        <v>18</v>
      </c>
      <c r="C13" s="22"/>
      <c r="D13" s="86" t="s">
        <v>29</v>
      </c>
      <c r="E13" s="87"/>
      <c r="F13" s="87"/>
      <c r="G13" s="87"/>
      <c r="H13" s="90"/>
      <c r="I13" s="93" t="s">
        <v>42</v>
      </c>
      <c r="J13" s="93"/>
      <c r="K13" s="115" t="s">
        <v>48</v>
      </c>
      <c r="L13" s="87"/>
      <c r="M13" s="90"/>
      <c r="N13" s="115" t="s">
        <v>47</v>
      </c>
      <c r="O13" s="87"/>
      <c r="P13" s="90"/>
      <c r="Q13" s="115" t="s">
        <v>43</v>
      </c>
      <c r="R13" s="87"/>
      <c r="S13" s="88"/>
      <c r="T13" s="86" t="s">
        <v>44</v>
      </c>
      <c r="U13" s="87"/>
      <c r="V13" s="88"/>
      <c r="W13" s="86" t="s">
        <v>45</v>
      </c>
      <c r="X13" s="87"/>
      <c r="Y13" s="89"/>
      <c r="Z13" s="1"/>
    </row>
    <row r="14" spans="1:26" ht="26.1" customHeight="1" thickTop="1" x14ac:dyDescent="0.3">
      <c r="A14" s="1"/>
      <c r="B14" s="98" t="s">
        <v>26</v>
      </c>
      <c r="C14" s="99"/>
      <c r="D14" s="94" t="s">
        <v>58</v>
      </c>
      <c r="E14" s="95"/>
      <c r="F14" s="95"/>
      <c r="G14" s="95"/>
      <c r="H14" s="95"/>
      <c r="I14" s="96">
        <v>1</v>
      </c>
      <c r="J14" s="96"/>
      <c r="K14" s="58">
        <v>60000</v>
      </c>
      <c r="L14" s="58"/>
      <c r="M14" s="58"/>
      <c r="N14" s="58">
        <f>IF(I14="","",I14*K14)</f>
        <v>60000</v>
      </c>
      <c r="O14" s="58"/>
      <c r="P14" s="58"/>
      <c r="Q14" s="58">
        <f>IF(N14="","",N14*10%)</f>
        <v>6000</v>
      </c>
      <c r="R14" s="58"/>
      <c r="S14" s="59"/>
      <c r="T14" s="110">
        <f>IF(Q14="","",N14+Q14)</f>
        <v>66000</v>
      </c>
      <c r="U14" s="58"/>
      <c r="V14" s="111"/>
      <c r="W14" s="91"/>
      <c r="X14" s="91"/>
      <c r="Y14" s="92"/>
      <c r="Z14" s="1"/>
    </row>
    <row r="15" spans="1:26" ht="26.1" customHeight="1" x14ac:dyDescent="0.3">
      <c r="A15" s="1"/>
      <c r="B15" s="80"/>
      <c r="C15" s="81"/>
      <c r="D15" s="63" t="s">
        <v>59</v>
      </c>
      <c r="E15" s="64"/>
      <c r="F15" s="64"/>
      <c r="G15" s="64"/>
      <c r="H15" s="64"/>
      <c r="I15" s="96">
        <v>1</v>
      </c>
      <c r="J15" s="96"/>
      <c r="K15" s="58">
        <v>50000</v>
      </c>
      <c r="L15" s="58"/>
      <c r="M15" s="58"/>
      <c r="N15" s="58">
        <f>IF(I15="","",I15*K15)</f>
        <v>50000</v>
      </c>
      <c r="O15" s="58"/>
      <c r="P15" s="58"/>
      <c r="Q15" s="58">
        <f>IF(N15="","",N15*10%)</f>
        <v>5000</v>
      </c>
      <c r="R15" s="58"/>
      <c r="S15" s="59"/>
      <c r="T15" s="110">
        <f>IF(Q15="","",N15+Q15)</f>
        <v>55000</v>
      </c>
      <c r="U15" s="58"/>
      <c r="V15" s="111"/>
      <c r="W15" s="62"/>
      <c r="X15" s="62"/>
      <c r="Y15" s="97"/>
      <c r="Z15" s="1"/>
    </row>
    <row r="16" spans="1:26" ht="26.1" customHeight="1" thickBot="1" x14ac:dyDescent="0.35">
      <c r="A16" s="1"/>
      <c r="B16" s="80"/>
      <c r="C16" s="81"/>
      <c r="D16" s="112" t="s">
        <v>55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4"/>
      <c r="Z16" s="1"/>
    </row>
    <row r="17" spans="1:26" ht="26.1" customHeight="1" thickTop="1" thickBot="1" x14ac:dyDescent="0.35">
      <c r="A17" s="1"/>
      <c r="B17" s="100"/>
      <c r="C17" s="101"/>
      <c r="D17" s="103" t="s">
        <v>46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5">
        <f>SUM(T13:V16)</f>
        <v>121000</v>
      </c>
      <c r="U17" s="106"/>
      <c r="V17" s="107"/>
      <c r="W17" s="108"/>
      <c r="X17" s="108"/>
      <c r="Y17" s="109"/>
      <c r="Z17" s="1"/>
    </row>
    <row r="18" spans="1:26" ht="26.1" customHeight="1" x14ac:dyDescent="0.3">
      <c r="A18" s="1"/>
      <c r="B18" s="78" t="s">
        <v>28</v>
      </c>
      <c r="C18" s="79"/>
      <c r="D18" s="63" t="s">
        <v>57</v>
      </c>
      <c r="E18" s="64"/>
      <c r="F18" s="64"/>
      <c r="G18" s="64"/>
      <c r="H18" s="64"/>
      <c r="I18" s="102">
        <v>200</v>
      </c>
      <c r="J18" s="102"/>
      <c r="K18" s="58">
        <v>16000</v>
      </c>
      <c r="L18" s="58"/>
      <c r="M18" s="58"/>
      <c r="N18" s="58">
        <f>IF(I18="","",I18*K18)</f>
        <v>3200000</v>
      </c>
      <c r="O18" s="58"/>
      <c r="P18" s="58"/>
      <c r="Q18" s="58">
        <f>IF(N18="","",N18*10%)</f>
        <v>320000</v>
      </c>
      <c r="R18" s="58"/>
      <c r="S18" s="59"/>
      <c r="T18" s="110">
        <f>IF(Q18="","",N18+Q18)</f>
        <v>3520000</v>
      </c>
      <c r="U18" s="58"/>
      <c r="V18" s="111"/>
      <c r="W18" s="62"/>
      <c r="X18" s="62"/>
      <c r="Y18" s="97"/>
      <c r="Z18" s="1"/>
    </row>
    <row r="19" spans="1:26" ht="26.1" customHeight="1" x14ac:dyDescent="0.3">
      <c r="A19" s="1"/>
      <c r="B19" s="80"/>
      <c r="C19" s="81"/>
      <c r="D19" s="63" t="s">
        <v>62</v>
      </c>
      <c r="E19" s="64"/>
      <c r="F19" s="64"/>
      <c r="G19" s="64"/>
      <c r="H19" s="64"/>
      <c r="I19" s="65"/>
      <c r="J19" s="65"/>
      <c r="K19" s="60"/>
      <c r="L19" s="60"/>
      <c r="M19" s="60"/>
      <c r="N19" s="60"/>
      <c r="O19" s="60"/>
      <c r="P19" s="60"/>
      <c r="Q19" s="61"/>
      <c r="R19" s="62"/>
      <c r="S19" s="62"/>
      <c r="T19" s="62"/>
      <c r="U19" s="62"/>
      <c r="V19" s="62"/>
      <c r="W19" s="62"/>
      <c r="X19" s="62"/>
      <c r="Y19" s="97"/>
      <c r="Z19" s="1"/>
    </row>
    <row r="20" spans="1:26" ht="26.1" customHeight="1" x14ac:dyDescent="0.3">
      <c r="A20" s="1"/>
      <c r="B20" s="80"/>
      <c r="C20" s="81"/>
      <c r="D20" s="63" t="s">
        <v>61</v>
      </c>
      <c r="E20" s="64"/>
      <c r="F20" s="64"/>
      <c r="G20" s="64"/>
      <c r="H20" s="64"/>
      <c r="I20" s="65"/>
      <c r="J20" s="65"/>
      <c r="K20" s="60"/>
      <c r="L20" s="60"/>
      <c r="M20" s="60"/>
      <c r="N20" s="60"/>
      <c r="O20" s="60"/>
      <c r="P20" s="60"/>
      <c r="Q20" s="61"/>
      <c r="R20" s="62"/>
      <c r="S20" s="62"/>
      <c r="T20" s="62"/>
      <c r="U20" s="62"/>
      <c r="V20" s="62"/>
      <c r="W20" s="62"/>
      <c r="X20" s="62"/>
      <c r="Y20" s="97"/>
      <c r="Z20" s="1"/>
    </row>
    <row r="21" spans="1:26" ht="26.1" customHeight="1" x14ac:dyDescent="0.3">
      <c r="A21" s="1"/>
      <c r="B21" s="80"/>
      <c r="C21" s="81"/>
      <c r="D21" s="63" t="s">
        <v>60</v>
      </c>
      <c r="E21" s="64"/>
      <c r="F21" s="64"/>
      <c r="G21" s="64"/>
      <c r="H21" s="64"/>
      <c r="I21" s="65"/>
      <c r="J21" s="65"/>
      <c r="K21" s="60"/>
      <c r="L21" s="60"/>
      <c r="M21" s="60"/>
      <c r="N21" s="60"/>
      <c r="O21" s="60"/>
      <c r="P21" s="60"/>
      <c r="Q21" s="61"/>
      <c r="R21" s="62"/>
      <c r="S21" s="62"/>
      <c r="T21" s="62"/>
      <c r="U21" s="62"/>
      <c r="V21" s="62"/>
      <c r="W21" s="62"/>
      <c r="X21" s="62"/>
      <c r="Y21" s="97"/>
      <c r="Z21" s="1"/>
    </row>
    <row r="22" spans="1:26" ht="26.1" customHeight="1" x14ac:dyDescent="0.3">
      <c r="A22" s="1"/>
      <c r="B22" s="80"/>
      <c r="C22" s="81"/>
      <c r="D22" s="63"/>
      <c r="E22" s="64"/>
      <c r="F22" s="64"/>
      <c r="G22" s="64"/>
      <c r="H22" s="64"/>
      <c r="I22" s="65"/>
      <c r="J22" s="65"/>
      <c r="K22" s="60"/>
      <c r="L22" s="60"/>
      <c r="M22" s="60"/>
      <c r="N22" s="60"/>
      <c r="O22" s="60"/>
      <c r="P22" s="60"/>
      <c r="Q22" s="61"/>
      <c r="R22" s="62"/>
      <c r="S22" s="62"/>
      <c r="T22" s="62"/>
      <c r="U22" s="62"/>
      <c r="V22" s="62"/>
      <c r="W22" s="62"/>
      <c r="X22" s="62"/>
      <c r="Y22" s="97"/>
      <c r="Z22" s="1"/>
    </row>
    <row r="23" spans="1:26" ht="26.1" customHeight="1" thickBot="1" x14ac:dyDescent="0.35">
      <c r="A23" s="1"/>
      <c r="B23" s="80"/>
      <c r="C23" s="81"/>
      <c r="D23" s="63"/>
      <c r="E23" s="64"/>
      <c r="F23" s="64"/>
      <c r="G23" s="64"/>
      <c r="H23" s="64"/>
      <c r="I23" s="65"/>
      <c r="J23" s="65"/>
      <c r="K23" s="60"/>
      <c r="L23" s="60"/>
      <c r="M23" s="60"/>
      <c r="N23" s="60"/>
      <c r="O23" s="60"/>
      <c r="P23" s="60"/>
      <c r="Q23" s="61"/>
      <c r="R23" s="62"/>
      <c r="S23" s="62"/>
      <c r="T23" s="62"/>
      <c r="U23" s="62"/>
      <c r="V23" s="62"/>
      <c r="W23" s="62"/>
      <c r="X23" s="62"/>
      <c r="Y23" s="97"/>
      <c r="Z23" s="1"/>
    </row>
    <row r="24" spans="1:26" ht="26.1" customHeight="1" thickTop="1" thickBot="1" x14ac:dyDescent="0.35">
      <c r="A24" s="1"/>
      <c r="B24" s="82"/>
      <c r="C24" s="83"/>
      <c r="D24" s="103" t="s">
        <v>46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5">
        <f>SUM(T18:V23)</f>
        <v>3520000</v>
      </c>
      <c r="U24" s="106"/>
      <c r="V24" s="107"/>
      <c r="W24" s="108"/>
      <c r="X24" s="108"/>
      <c r="Y24" s="109"/>
      <c r="Z24" s="1"/>
    </row>
    <row r="25" spans="1:26" ht="26.1" customHeight="1" x14ac:dyDescent="0.3">
      <c r="A25" s="1"/>
      <c r="B25" s="84" t="s">
        <v>39</v>
      </c>
      <c r="C25" s="85"/>
      <c r="D25" s="63"/>
      <c r="E25" s="64"/>
      <c r="F25" s="64"/>
      <c r="G25" s="64"/>
      <c r="H25" s="64"/>
      <c r="I25" s="116"/>
      <c r="J25" s="116"/>
      <c r="K25" s="58"/>
      <c r="L25" s="58"/>
      <c r="M25" s="58"/>
      <c r="N25" s="58" t="str">
        <f>IF(I25="","",I25*K25)</f>
        <v/>
      </c>
      <c r="O25" s="58"/>
      <c r="P25" s="58"/>
      <c r="Q25" s="58" t="str">
        <f>IF(N25="","",N25*10%)</f>
        <v/>
      </c>
      <c r="R25" s="58"/>
      <c r="S25" s="59"/>
      <c r="T25" s="110" t="str">
        <f>IF(Q25="","",N25+Q25)</f>
        <v/>
      </c>
      <c r="U25" s="58"/>
      <c r="V25" s="111"/>
      <c r="W25" s="118" t="s">
        <v>53</v>
      </c>
      <c r="X25" s="119"/>
      <c r="Y25" s="120"/>
      <c r="Z25" s="1"/>
    </row>
    <row r="26" spans="1:26" ht="26.1" customHeight="1" x14ac:dyDescent="0.3">
      <c r="A26" s="1"/>
      <c r="B26" s="80"/>
      <c r="C26" s="81"/>
      <c r="D26" s="63"/>
      <c r="E26" s="64"/>
      <c r="F26" s="64"/>
      <c r="G26" s="64"/>
      <c r="H26" s="64"/>
      <c r="I26" s="117"/>
      <c r="J26" s="117"/>
      <c r="K26" s="58"/>
      <c r="L26" s="58"/>
      <c r="M26" s="58"/>
      <c r="N26" s="58" t="str">
        <f>IF(I26="","",I26*K26)</f>
        <v/>
      </c>
      <c r="O26" s="58"/>
      <c r="P26" s="58"/>
      <c r="Q26" s="58" t="str">
        <f>IF(N26="","",N26*10%)</f>
        <v/>
      </c>
      <c r="R26" s="58"/>
      <c r="S26" s="59"/>
      <c r="T26" s="110" t="str">
        <f>IF(Q26="","",N26+Q26)</f>
        <v/>
      </c>
      <c r="U26" s="58"/>
      <c r="V26" s="111"/>
      <c r="W26" s="121"/>
      <c r="X26" s="122"/>
      <c r="Y26" s="123"/>
      <c r="Z26" s="1"/>
    </row>
    <row r="27" spans="1:26" ht="26.1" customHeight="1" thickBot="1" x14ac:dyDescent="0.35">
      <c r="A27" s="1"/>
      <c r="B27" s="80"/>
      <c r="C27" s="81"/>
      <c r="D27" s="63"/>
      <c r="E27" s="64"/>
      <c r="F27" s="64"/>
      <c r="G27" s="64"/>
      <c r="H27" s="64"/>
      <c r="I27" s="117"/>
      <c r="J27" s="117"/>
      <c r="K27" s="58"/>
      <c r="L27" s="58"/>
      <c r="M27" s="58"/>
      <c r="N27" s="58" t="str">
        <f>IF(I27="","",I27*K27)</f>
        <v/>
      </c>
      <c r="O27" s="58"/>
      <c r="P27" s="58"/>
      <c r="Q27" s="58" t="str">
        <f>IF(N27="","",N27*10%)</f>
        <v/>
      </c>
      <c r="R27" s="58"/>
      <c r="S27" s="59"/>
      <c r="T27" s="110" t="str">
        <f>IF(Q27="","",N27+Q27)</f>
        <v/>
      </c>
      <c r="U27" s="58"/>
      <c r="V27" s="111"/>
      <c r="W27" s="124"/>
      <c r="X27" s="125"/>
      <c r="Y27" s="126"/>
      <c r="Z27" s="1"/>
    </row>
    <row r="28" spans="1:26" ht="26.1" customHeight="1" thickTop="1" thickBot="1" x14ac:dyDescent="0.35">
      <c r="A28" s="1"/>
      <c r="B28" s="80"/>
      <c r="C28" s="81"/>
      <c r="D28" s="12" t="s">
        <v>46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>
        <f>SUM(T25:V27)</f>
        <v>0</v>
      </c>
      <c r="U28" s="15"/>
      <c r="V28" s="16"/>
      <c r="W28" s="17"/>
      <c r="X28" s="17"/>
      <c r="Y28" s="18"/>
      <c r="Z28" s="1"/>
    </row>
    <row r="29" spans="1:26" ht="26.1" customHeight="1" thickTop="1" thickBot="1" x14ac:dyDescent="0.35">
      <c r="A29" s="1"/>
      <c r="B29" s="69" t="s">
        <v>54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  <c r="T29" s="72">
        <f>SUM(T28,T24,T19)</f>
        <v>3520000</v>
      </c>
      <c r="U29" s="73"/>
      <c r="V29" s="74"/>
      <c r="W29" s="75"/>
      <c r="X29" s="76"/>
      <c r="Y29" s="77"/>
      <c r="Z29" s="1"/>
    </row>
    <row r="30" spans="1:26" ht="26.1" customHeight="1" x14ac:dyDescent="0.3">
      <c r="A30" s="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"/>
    </row>
    <row r="31" spans="1:26" ht="26.1" customHeight="1" thickBot="1" x14ac:dyDescent="0.35">
      <c r="A31" s="1"/>
      <c r="B31" s="20" t="s">
        <v>19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1"/>
    </row>
    <row r="32" spans="1:26" ht="26.1" customHeight="1" x14ac:dyDescent="0.3">
      <c r="A32" s="1"/>
      <c r="B32" s="8" t="s">
        <v>21</v>
      </c>
      <c r="C32" s="137" t="s">
        <v>33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9"/>
      <c r="Z32" s="1"/>
    </row>
    <row r="33" spans="1:26" ht="26.1" customHeight="1" x14ac:dyDescent="0.3">
      <c r="A33" s="1"/>
      <c r="B33" s="8" t="s">
        <v>21</v>
      </c>
      <c r="C33" s="140" t="s">
        <v>32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141"/>
      <c r="Z33" s="1"/>
    </row>
    <row r="34" spans="1:26" ht="26.1" customHeight="1" thickBot="1" x14ac:dyDescent="0.35">
      <c r="A34" s="1"/>
      <c r="B34" s="9" t="s">
        <v>22</v>
      </c>
      <c r="C34" s="142" t="s">
        <v>34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4"/>
      <c r="Z34" s="1"/>
    </row>
    <row r="35" spans="1:26" ht="27.95" customHeight="1" x14ac:dyDescent="0.3">
      <c r="A35" s="1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"/>
    </row>
    <row r="36" spans="1:26" ht="50.1" customHeight="1" x14ac:dyDescent="0.3">
      <c r="A36" s="1"/>
      <c r="B36" s="68" t="s">
        <v>3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1"/>
    </row>
    <row r="37" spans="1:26" ht="50.1" customHeight="1" x14ac:dyDescent="0.3">
      <c r="A37" s="1"/>
      <c r="B37" s="68" t="s">
        <v>23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1"/>
    </row>
    <row r="38" spans="1:26" ht="20.100000000000001" customHeight="1" x14ac:dyDescent="0.3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"/>
    </row>
  </sheetData>
  <mergeCells count="131">
    <mergeCell ref="D25:H25"/>
    <mergeCell ref="I25:J25"/>
    <mergeCell ref="K25:M25"/>
    <mergeCell ref="T25:V25"/>
    <mergeCell ref="D26:H26"/>
    <mergeCell ref="I26:J26"/>
    <mergeCell ref="K26:M26"/>
    <mergeCell ref="T26:V26"/>
    <mergeCell ref="W25:Y27"/>
    <mergeCell ref="K27:M27"/>
    <mergeCell ref="T27:V27"/>
    <mergeCell ref="Q27:S27"/>
    <mergeCell ref="D27:H27"/>
    <mergeCell ref="I27:J27"/>
    <mergeCell ref="K22:M22"/>
    <mergeCell ref="T22:V22"/>
    <mergeCell ref="W22:Y22"/>
    <mergeCell ref="K23:M23"/>
    <mergeCell ref="T23:V23"/>
    <mergeCell ref="W23:Y23"/>
    <mergeCell ref="D24:S24"/>
    <mergeCell ref="T24:V24"/>
    <mergeCell ref="W24:Y24"/>
    <mergeCell ref="K13:M13"/>
    <mergeCell ref="N13:P13"/>
    <mergeCell ref="Q13:S13"/>
    <mergeCell ref="K14:M14"/>
    <mergeCell ref="N14:P14"/>
    <mergeCell ref="Q14:S14"/>
    <mergeCell ref="T14:V14"/>
    <mergeCell ref="K15:M15"/>
    <mergeCell ref="T15:V15"/>
    <mergeCell ref="W19:Y19"/>
    <mergeCell ref="K20:M20"/>
    <mergeCell ref="T20:V20"/>
    <mergeCell ref="W20:Y20"/>
    <mergeCell ref="D18:H18"/>
    <mergeCell ref="I18:J18"/>
    <mergeCell ref="D19:H19"/>
    <mergeCell ref="I19:J19"/>
    <mergeCell ref="W15:Y15"/>
    <mergeCell ref="D17:S17"/>
    <mergeCell ref="T17:V17"/>
    <mergeCell ref="W17:Y17"/>
    <mergeCell ref="K18:M18"/>
    <mergeCell ref="N18:P18"/>
    <mergeCell ref="Q18:S18"/>
    <mergeCell ref="T18:V18"/>
    <mergeCell ref="W18:Y18"/>
    <mergeCell ref="I15:J15"/>
    <mergeCell ref="D16:Y16"/>
    <mergeCell ref="B18:C24"/>
    <mergeCell ref="B25:C28"/>
    <mergeCell ref="T13:V13"/>
    <mergeCell ref="W13:Y13"/>
    <mergeCell ref="D13:H13"/>
    <mergeCell ref="W14:Y14"/>
    <mergeCell ref="I13:J13"/>
    <mergeCell ref="D14:H14"/>
    <mergeCell ref="I14:J14"/>
    <mergeCell ref="D15:H15"/>
    <mergeCell ref="D20:H20"/>
    <mergeCell ref="I20:J20"/>
    <mergeCell ref="D21:H21"/>
    <mergeCell ref="I21:J21"/>
    <mergeCell ref="K21:M21"/>
    <mergeCell ref="N21:P21"/>
    <mergeCell ref="Q21:S21"/>
    <mergeCell ref="T21:V21"/>
    <mergeCell ref="W21:Y21"/>
    <mergeCell ref="B14:C17"/>
    <mergeCell ref="N15:P15"/>
    <mergeCell ref="Q15:S15"/>
    <mergeCell ref="K19:M19"/>
    <mergeCell ref="T19:V19"/>
    <mergeCell ref="C33:Y33"/>
    <mergeCell ref="C32:Y32"/>
    <mergeCell ref="C34:Y34"/>
    <mergeCell ref="B35:Y35"/>
    <mergeCell ref="B36:Y36"/>
    <mergeCell ref="B37:Y37"/>
    <mergeCell ref="B29:S29"/>
    <mergeCell ref="T29:V29"/>
    <mergeCell ref="W29:Y29"/>
    <mergeCell ref="L8:N8"/>
    <mergeCell ref="O8:R8"/>
    <mergeCell ref="S8:U8"/>
    <mergeCell ref="B38:Y38"/>
    <mergeCell ref="B30:Y30"/>
    <mergeCell ref="B31:Y31"/>
    <mergeCell ref="N25:P25"/>
    <mergeCell ref="Q25:S25"/>
    <mergeCell ref="N19:P19"/>
    <mergeCell ref="Q19:S19"/>
    <mergeCell ref="N20:P20"/>
    <mergeCell ref="Q20:S20"/>
    <mergeCell ref="N22:P22"/>
    <mergeCell ref="Q22:S22"/>
    <mergeCell ref="N23:P23"/>
    <mergeCell ref="Q23:S23"/>
    <mergeCell ref="D22:H22"/>
    <mergeCell ref="I22:J22"/>
    <mergeCell ref="D23:H23"/>
    <mergeCell ref="I23:J23"/>
    <mergeCell ref="N26:P26"/>
    <mergeCell ref="Q26:S26"/>
    <mergeCell ref="N27:P27"/>
    <mergeCell ref="D28:S28"/>
    <mergeCell ref="T28:V28"/>
    <mergeCell ref="W28:Y28"/>
    <mergeCell ref="B11:Y11"/>
    <mergeCell ref="B12:Y12"/>
    <mergeCell ref="B13:C13"/>
    <mergeCell ref="B4:Y5"/>
    <mergeCell ref="B7:C7"/>
    <mergeCell ref="E7:J7"/>
    <mergeCell ref="L7:N7"/>
    <mergeCell ref="O7:R7"/>
    <mergeCell ref="S7:U7"/>
    <mergeCell ref="V7:Y7"/>
    <mergeCell ref="V8:Y8"/>
    <mergeCell ref="B9:J10"/>
    <mergeCell ref="L9:N9"/>
    <mergeCell ref="O9:R9"/>
    <mergeCell ref="S9:U9"/>
    <mergeCell ref="V9:Y9"/>
    <mergeCell ref="L10:N10"/>
    <mergeCell ref="O10:Y10"/>
    <mergeCell ref="B8:C8"/>
    <mergeCell ref="E8:H8"/>
    <mergeCell ref="I8:J8"/>
  </mergeCells>
  <phoneticPr fontId="3" type="noConversion"/>
  <printOptions horizontalCentered="1"/>
  <pageMargins left="0.59055118110236227" right="0.59055118110236227" top="0.59055118110236227" bottom="0.59055118110236227" header="0" footer="0"/>
  <pageSetup paperSize="9" scale="69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8"/>
  <sheetViews>
    <sheetView view="pageBreakPreview" topLeftCell="A10" zoomScale="85" zoomScaleNormal="85" zoomScaleSheetLayoutView="85" workbookViewId="0">
      <selection activeCell="K25" sqref="K25:M25"/>
    </sheetView>
  </sheetViews>
  <sheetFormatPr defaultColWidth="4.625" defaultRowHeight="32.1" customHeight="1" x14ac:dyDescent="0.3"/>
  <cols>
    <col min="1" max="1" width="1.625" style="2" customWidth="1"/>
    <col min="2" max="25" width="4.875" style="2" customWidth="1"/>
    <col min="26" max="26" width="1.625" style="2" customWidth="1"/>
    <col min="27" max="16384" width="4.625" style="2"/>
  </cols>
  <sheetData>
    <row r="1" spans="1:26" ht="9.949999999999999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10000000000000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3">
      <c r="A4" s="1"/>
      <c r="B4" s="23" t="s">
        <v>31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1"/>
    </row>
    <row r="5" spans="1:26" ht="30" customHeight="1" x14ac:dyDescent="0.3">
      <c r="A5" s="1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1"/>
    </row>
    <row r="6" spans="1:26" ht="27.9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1" customHeight="1" x14ac:dyDescent="0.3">
      <c r="A7" s="1"/>
      <c r="B7" s="24" t="s">
        <v>0</v>
      </c>
      <c r="C7" s="24"/>
      <c r="D7" s="3" t="s">
        <v>1</v>
      </c>
      <c r="E7" s="25">
        <v>44349</v>
      </c>
      <c r="F7" s="25"/>
      <c r="G7" s="25"/>
      <c r="H7" s="25"/>
      <c r="I7" s="25"/>
      <c r="J7" s="25"/>
      <c r="K7" s="4"/>
      <c r="L7" s="26" t="s">
        <v>2</v>
      </c>
      <c r="M7" s="27"/>
      <c r="N7" s="27"/>
      <c r="O7" s="28" t="s">
        <v>3</v>
      </c>
      <c r="P7" s="28"/>
      <c r="Q7" s="28"/>
      <c r="R7" s="29"/>
      <c r="S7" s="30" t="s">
        <v>4</v>
      </c>
      <c r="T7" s="31"/>
      <c r="U7" s="31"/>
      <c r="V7" s="28" t="s">
        <v>24</v>
      </c>
      <c r="W7" s="28"/>
      <c r="X7" s="28"/>
      <c r="Y7" s="32"/>
      <c r="Z7" s="1"/>
    </row>
    <row r="8" spans="1:26" ht="26.1" customHeight="1" x14ac:dyDescent="0.3">
      <c r="A8" s="1"/>
      <c r="B8" s="48" t="s">
        <v>5</v>
      </c>
      <c r="C8" s="48"/>
      <c r="D8" s="10" t="s">
        <v>1</v>
      </c>
      <c r="E8" s="49" t="s">
        <v>38</v>
      </c>
      <c r="F8" s="49"/>
      <c r="G8" s="49"/>
      <c r="H8" s="49"/>
      <c r="I8" s="50" t="s">
        <v>6</v>
      </c>
      <c r="J8" s="50"/>
      <c r="K8" s="6"/>
      <c r="L8" s="51" t="s">
        <v>7</v>
      </c>
      <c r="M8" s="52"/>
      <c r="N8" s="52"/>
      <c r="O8" s="33" t="s">
        <v>8</v>
      </c>
      <c r="P8" s="33"/>
      <c r="Q8" s="33"/>
      <c r="R8" s="53"/>
      <c r="S8" s="54" t="s">
        <v>9</v>
      </c>
      <c r="T8" s="55"/>
      <c r="U8" s="55"/>
      <c r="V8" s="33" t="s">
        <v>10</v>
      </c>
      <c r="W8" s="33"/>
      <c r="X8" s="33"/>
      <c r="Y8" s="34"/>
      <c r="Z8" s="1"/>
    </row>
    <row r="9" spans="1:26" ht="26.1" customHeight="1" x14ac:dyDescent="0.3">
      <c r="A9" s="1"/>
      <c r="B9" s="35" t="s">
        <v>11</v>
      </c>
      <c r="C9" s="35"/>
      <c r="D9" s="35"/>
      <c r="E9" s="35"/>
      <c r="F9" s="35"/>
      <c r="G9" s="35"/>
      <c r="H9" s="35"/>
      <c r="I9" s="35"/>
      <c r="J9" s="35"/>
      <c r="K9" s="6"/>
      <c r="L9" s="36" t="s">
        <v>12</v>
      </c>
      <c r="M9" s="37"/>
      <c r="N9" s="37"/>
      <c r="O9" s="38" t="s">
        <v>13</v>
      </c>
      <c r="P9" s="38"/>
      <c r="Q9" s="38"/>
      <c r="R9" s="39"/>
      <c r="S9" s="40" t="s">
        <v>14</v>
      </c>
      <c r="T9" s="41"/>
      <c r="U9" s="41"/>
      <c r="V9" s="38" t="s">
        <v>15</v>
      </c>
      <c r="W9" s="38"/>
      <c r="X9" s="38"/>
      <c r="Y9" s="42"/>
      <c r="Z9" s="1"/>
    </row>
    <row r="10" spans="1:26" ht="26.1" customHeight="1" thickBot="1" x14ac:dyDescent="0.35">
      <c r="A10" s="1"/>
      <c r="B10" s="35"/>
      <c r="C10" s="35"/>
      <c r="D10" s="35"/>
      <c r="E10" s="35"/>
      <c r="F10" s="35"/>
      <c r="G10" s="35"/>
      <c r="H10" s="35"/>
      <c r="I10" s="35"/>
      <c r="J10" s="35"/>
      <c r="K10" s="6"/>
      <c r="L10" s="43" t="s">
        <v>16</v>
      </c>
      <c r="M10" s="44"/>
      <c r="N10" s="44"/>
      <c r="O10" s="45" t="s">
        <v>25</v>
      </c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1"/>
    </row>
    <row r="11" spans="1:26" ht="26.1" customHeight="1" x14ac:dyDescent="0.3">
      <c r="A11" s="1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"/>
    </row>
    <row r="12" spans="1:26" ht="26.1" customHeight="1" thickBot="1" x14ac:dyDescent="0.35">
      <c r="A12" s="1"/>
      <c r="B12" s="20" t="s">
        <v>17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"/>
    </row>
    <row r="13" spans="1:26" ht="26.1" customHeight="1" thickBot="1" x14ac:dyDescent="0.35">
      <c r="A13" s="1"/>
      <c r="B13" s="21" t="s">
        <v>18</v>
      </c>
      <c r="C13" s="22"/>
      <c r="D13" s="86" t="s">
        <v>29</v>
      </c>
      <c r="E13" s="87"/>
      <c r="F13" s="87"/>
      <c r="G13" s="87"/>
      <c r="H13" s="90"/>
      <c r="I13" s="93" t="s">
        <v>30</v>
      </c>
      <c r="J13" s="93"/>
      <c r="K13" s="115" t="s">
        <v>48</v>
      </c>
      <c r="L13" s="87"/>
      <c r="M13" s="90"/>
      <c r="N13" s="115" t="s">
        <v>47</v>
      </c>
      <c r="O13" s="87"/>
      <c r="P13" s="90"/>
      <c r="Q13" s="115" t="s">
        <v>43</v>
      </c>
      <c r="R13" s="87"/>
      <c r="S13" s="88"/>
      <c r="T13" s="86" t="s">
        <v>44</v>
      </c>
      <c r="U13" s="87"/>
      <c r="V13" s="88"/>
      <c r="W13" s="86" t="s">
        <v>45</v>
      </c>
      <c r="X13" s="87"/>
      <c r="Y13" s="89"/>
      <c r="Z13" s="1"/>
    </row>
    <row r="14" spans="1:26" ht="26.1" customHeight="1" thickTop="1" x14ac:dyDescent="0.3">
      <c r="A14" s="1"/>
      <c r="B14" s="98" t="s">
        <v>26</v>
      </c>
      <c r="C14" s="99"/>
      <c r="D14" s="94" t="s">
        <v>27</v>
      </c>
      <c r="E14" s="95"/>
      <c r="F14" s="95"/>
      <c r="G14" s="95"/>
      <c r="H14" s="95"/>
      <c r="I14" s="96">
        <v>1</v>
      </c>
      <c r="J14" s="96"/>
      <c r="K14" s="58">
        <v>300000</v>
      </c>
      <c r="L14" s="58"/>
      <c r="M14" s="58"/>
      <c r="N14" s="58">
        <f>IF(I14="","",I14*K14)</f>
        <v>300000</v>
      </c>
      <c r="O14" s="58"/>
      <c r="P14" s="58"/>
      <c r="Q14" s="58">
        <f>IF(N14="","",N14*10%)</f>
        <v>30000</v>
      </c>
      <c r="R14" s="58"/>
      <c r="S14" s="59"/>
      <c r="T14" s="110">
        <f>IF(Q14="","",N14+Q14)</f>
        <v>330000</v>
      </c>
      <c r="U14" s="58"/>
      <c r="V14" s="111"/>
      <c r="W14" s="91" t="s">
        <v>50</v>
      </c>
      <c r="X14" s="91"/>
      <c r="Y14" s="92"/>
      <c r="Z14" s="1"/>
    </row>
    <row r="15" spans="1:26" ht="26.1" customHeight="1" x14ac:dyDescent="0.3">
      <c r="A15" s="1"/>
      <c r="B15" s="80"/>
      <c r="C15" s="81"/>
      <c r="D15" s="63" t="s">
        <v>49</v>
      </c>
      <c r="E15" s="64"/>
      <c r="F15" s="64"/>
      <c r="G15" s="64"/>
      <c r="H15" s="64"/>
      <c r="I15" s="96">
        <v>1</v>
      </c>
      <c r="J15" s="96"/>
      <c r="K15" s="60"/>
      <c r="L15" s="60"/>
      <c r="M15" s="60"/>
      <c r="N15" s="60"/>
      <c r="O15" s="60"/>
      <c r="P15" s="60"/>
      <c r="Q15" s="61"/>
      <c r="R15" s="62"/>
      <c r="S15" s="62"/>
      <c r="T15" s="62"/>
      <c r="U15" s="62"/>
      <c r="V15" s="62"/>
      <c r="W15" s="62"/>
      <c r="X15" s="62"/>
      <c r="Y15" s="97"/>
      <c r="Z15" s="1"/>
    </row>
    <row r="16" spans="1:26" ht="26.1" customHeight="1" thickBot="1" x14ac:dyDescent="0.35">
      <c r="A16" s="1"/>
      <c r="B16" s="80"/>
      <c r="C16" s="81"/>
      <c r="D16" s="132"/>
      <c r="E16" s="133"/>
      <c r="F16" s="133"/>
      <c r="G16" s="133"/>
      <c r="H16" s="133"/>
      <c r="I16" s="134"/>
      <c r="J16" s="134"/>
      <c r="K16" s="135"/>
      <c r="L16" s="135"/>
      <c r="M16" s="135"/>
      <c r="N16" s="135"/>
      <c r="O16" s="135"/>
      <c r="P16" s="135"/>
      <c r="Q16" s="136"/>
      <c r="R16" s="130"/>
      <c r="S16" s="130"/>
      <c r="T16" s="129"/>
      <c r="U16" s="129"/>
      <c r="V16" s="129"/>
      <c r="W16" s="130"/>
      <c r="X16" s="130"/>
      <c r="Y16" s="131"/>
      <c r="Z16" s="1"/>
    </row>
    <row r="17" spans="1:26" ht="26.1" customHeight="1" thickTop="1" thickBot="1" x14ac:dyDescent="0.35">
      <c r="A17" s="1"/>
      <c r="B17" s="100"/>
      <c r="C17" s="101"/>
      <c r="D17" s="103" t="s">
        <v>46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5">
        <f>SUM(T13:V16)</f>
        <v>330000</v>
      </c>
      <c r="U17" s="106"/>
      <c r="V17" s="107"/>
      <c r="W17" s="108"/>
      <c r="X17" s="108"/>
      <c r="Y17" s="109"/>
      <c r="Z17" s="1"/>
    </row>
    <row r="18" spans="1:26" ht="26.1" customHeight="1" x14ac:dyDescent="0.3">
      <c r="A18" s="1"/>
      <c r="B18" s="78" t="s">
        <v>28</v>
      </c>
      <c r="C18" s="79"/>
      <c r="D18" s="63" t="s">
        <v>51</v>
      </c>
      <c r="E18" s="64"/>
      <c r="F18" s="64"/>
      <c r="G18" s="64"/>
      <c r="H18" s="64"/>
      <c r="I18" s="102">
        <v>40</v>
      </c>
      <c r="J18" s="102"/>
      <c r="K18" s="58">
        <v>36000</v>
      </c>
      <c r="L18" s="58"/>
      <c r="M18" s="58"/>
      <c r="N18" s="58">
        <f>IF(I18="","",I18*K18)</f>
        <v>1440000</v>
      </c>
      <c r="O18" s="58"/>
      <c r="P18" s="58"/>
      <c r="Q18" s="58">
        <f>IF(N18="","",N18*10%)</f>
        <v>144000</v>
      </c>
      <c r="R18" s="58"/>
      <c r="S18" s="59"/>
      <c r="T18" s="110">
        <f>IF(Q18="","",N18+Q18)</f>
        <v>1584000</v>
      </c>
      <c r="U18" s="58"/>
      <c r="V18" s="111"/>
      <c r="W18" s="62"/>
      <c r="X18" s="62"/>
      <c r="Y18" s="97"/>
      <c r="Z18" s="1"/>
    </row>
    <row r="19" spans="1:26" ht="26.1" customHeight="1" x14ac:dyDescent="0.3">
      <c r="A19" s="1"/>
      <c r="B19" s="80"/>
      <c r="C19" s="81"/>
      <c r="D19" s="63"/>
      <c r="E19" s="64"/>
      <c r="F19" s="64"/>
      <c r="G19" s="64"/>
      <c r="H19" s="64"/>
      <c r="I19" s="65"/>
      <c r="J19" s="65"/>
      <c r="K19" s="60"/>
      <c r="L19" s="60"/>
      <c r="M19" s="60"/>
      <c r="N19" s="60"/>
      <c r="O19" s="60"/>
      <c r="P19" s="60"/>
      <c r="Q19" s="61"/>
      <c r="R19" s="62"/>
      <c r="S19" s="62"/>
      <c r="T19" s="62"/>
      <c r="U19" s="62"/>
      <c r="V19" s="62"/>
      <c r="W19" s="62"/>
      <c r="X19" s="62"/>
      <c r="Y19" s="97"/>
      <c r="Z19" s="1"/>
    </row>
    <row r="20" spans="1:26" ht="26.1" customHeight="1" x14ac:dyDescent="0.3">
      <c r="A20" s="1"/>
      <c r="B20" s="80"/>
      <c r="C20" s="81"/>
      <c r="D20" s="63"/>
      <c r="E20" s="64"/>
      <c r="F20" s="64"/>
      <c r="G20" s="64"/>
      <c r="H20" s="64"/>
      <c r="I20" s="65"/>
      <c r="J20" s="65"/>
      <c r="K20" s="60"/>
      <c r="L20" s="60"/>
      <c r="M20" s="60"/>
      <c r="N20" s="60"/>
      <c r="O20" s="60"/>
      <c r="P20" s="60"/>
      <c r="Q20" s="61"/>
      <c r="R20" s="62"/>
      <c r="S20" s="62"/>
      <c r="T20" s="62"/>
      <c r="U20" s="62"/>
      <c r="V20" s="62"/>
      <c r="W20" s="62"/>
      <c r="X20" s="62"/>
      <c r="Y20" s="97"/>
      <c r="Z20" s="1"/>
    </row>
    <row r="21" spans="1:26" ht="26.1" customHeight="1" x14ac:dyDescent="0.3">
      <c r="A21" s="1"/>
      <c r="B21" s="80"/>
      <c r="C21" s="81"/>
      <c r="D21" s="63"/>
      <c r="E21" s="64"/>
      <c r="F21" s="64"/>
      <c r="G21" s="64"/>
      <c r="H21" s="64"/>
      <c r="I21" s="65"/>
      <c r="J21" s="65"/>
      <c r="K21" s="60"/>
      <c r="L21" s="60"/>
      <c r="M21" s="60"/>
      <c r="N21" s="60"/>
      <c r="O21" s="60"/>
      <c r="P21" s="60"/>
      <c r="Q21" s="61"/>
      <c r="R21" s="62"/>
      <c r="S21" s="62"/>
      <c r="T21" s="62"/>
      <c r="U21" s="62"/>
      <c r="V21" s="62"/>
      <c r="W21" s="62"/>
      <c r="X21" s="62"/>
      <c r="Y21" s="97"/>
      <c r="Z21" s="1"/>
    </row>
    <row r="22" spans="1:26" ht="26.1" customHeight="1" x14ac:dyDescent="0.3">
      <c r="A22" s="1"/>
      <c r="B22" s="80"/>
      <c r="C22" s="81"/>
      <c r="D22" s="63"/>
      <c r="E22" s="64"/>
      <c r="F22" s="64"/>
      <c r="G22" s="64"/>
      <c r="H22" s="64"/>
      <c r="I22" s="65"/>
      <c r="J22" s="65"/>
      <c r="K22" s="60"/>
      <c r="L22" s="60"/>
      <c r="M22" s="60"/>
      <c r="N22" s="60"/>
      <c r="O22" s="60"/>
      <c r="P22" s="60"/>
      <c r="Q22" s="61"/>
      <c r="R22" s="62"/>
      <c r="S22" s="62"/>
      <c r="T22" s="62"/>
      <c r="U22" s="62"/>
      <c r="V22" s="62"/>
      <c r="W22" s="62"/>
      <c r="X22" s="62"/>
      <c r="Y22" s="97"/>
      <c r="Z22" s="1"/>
    </row>
    <row r="23" spans="1:26" ht="26.1" customHeight="1" thickBot="1" x14ac:dyDescent="0.35">
      <c r="A23" s="1"/>
      <c r="B23" s="80"/>
      <c r="C23" s="81"/>
      <c r="D23" s="63"/>
      <c r="E23" s="64"/>
      <c r="F23" s="64"/>
      <c r="G23" s="64"/>
      <c r="H23" s="64"/>
      <c r="I23" s="65"/>
      <c r="J23" s="65"/>
      <c r="K23" s="60"/>
      <c r="L23" s="60"/>
      <c r="M23" s="60"/>
      <c r="N23" s="60"/>
      <c r="O23" s="60"/>
      <c r="P23" s="60"/>
      <c r="Q23" s="61"/>
      <c r="R23" s="62"/>
      <c r="S23" s="62"/>
      <c r="T23" s="62"/>
      <c r="U23" s="62"/>
      <c r="V23" s="62"/>
      <c r="W23" s="62"/>
      <c r="X23" s="62"/>
      <c r="Y23" s="97"/>
      <c r="Z23" s="1"/>
    </row>
    <row r="24" spans="1:26" ht="26.1" customHeight="1" thickTop="1" thickBot="1" x14ac:dyDescent="0.35">
      <c r="A24" s="1"/>
      <c r="B24" s="82"/>
      <c r="C24" s="83"/>
      <c r="D24" s="103" t="s">
        <v>46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5">
        <f>SUM(T18:V23)</f>
        <v>1584000</v>
      </c>
      <c r="U24" s="106"/>
      <c r="V24" s="107"/>
      <c r="W24" s="108"/>
      <c r="X24" s="108"/>
      <c r="Y24" s="109"/>
      <c r="Z24" s="1"/>
    </row>
    <row r="25" spans="1:26" ht="26.1" customHeight="1" x14ac:dyDescent="0.3">
      <c r="A25" s="1"/>
      <c r="B25" s="84" t="s">
        <v>39</v>
      </c>
      <c r="C25" s="85"/>
      <c r="D25" s="63" t="s">
        <v>40</v>
      </c>
      <c r="E25" s="64"/>
      <c r="F25" s="64"/>
      <c r="G25" s="64"/>
      <c r="H25" s="64"/>
      <c r="I25" s="116">
        <v>1000</v>
      </c>
      <c r="J25" s="116"/>
      <c r="K25" s="58">
        <v>230</v>
      </c>
      <c r="L25" s="58"/>
      <c r="M25" s="58"/>
      <c r="N25" s="58">
        <f>IF(I25="","",I25*K25)</f>
        <v>230000</v>
      </c>
      <c r="O25" s="58"/>
      <c r="P25" s="58"/>
      <c r="Q25" s="58">
        <f>IF(N25="","",N25*10%)</f>
        <v>23000</v>
      </c>
      <c r="R25" s="58"/>
      <c r="S25" s="59"/>
      <c r="T25" s="110">
        <f>IF(Q25="","",N25+Q25)</f>
        <v>253000</v>
      </c>
      <c r="U25" s="58"/>
      <c r="V25" s="111"/>
      <c r="W25" s="118" t="s">
        <v>53</v>
      </c>
      <c r="X25" s="119"/>
      <c r="Y25" s="120"/>
      <c r="Z25" s="1"/>
    </row>
    <row r="26" spans="1:26" ht="26.1" customHeight="1" x14ac:dyDescent="0.3">
      <c r="A26" s="1"/>
      <c r="B26" s="80"/>
      <c r="C26" s="81"/>
      <c r="D26" s="63" t="s">
        <v>52</v>
      </c>
      <c r="E26" s="64"/>
      <c r="F26" s="64"/>
      <c r="G26" s="64"/>
      <c r="H26" s="64"/>
      <c r="I26" s="117">
        <v>40</v>
      </c>
      <c r="J26" s="117"/>
      <c r="K26" s="58">
        <v>20</v>
      </c>
      <c r="L26" s="58"/>
      <c r="M26" s="58"/>
      <c r="N26" s="58">
        <f>IF(I26="","",I26*K26)</f>
        <v>800</v>
      </c>
      <c r="O26" s="58"/>
      <c r="P26" s="58"/>
      <c r="Q26" s="58">
        <f>IF(N26="","",N26*10%)</f>
        <v>80</v>
      </c>
      <c r="R26" s="58"/>
      <c r="S26" s="59"/>
      <c r="T26" s="110">
        <f>IF(Q26="","",N26+Q26)</f>
        <v>880</v>
      </c>
      <c r="U26" s="58"/>
      <c r="V26" s="111"/>
      <c r="W26" s="121"/>
      <c r="X26" s="122"/>
      <c r="Y26" s="123"/>
      <c r="Z26" s="1"/>
    </row>
    <row r="27" spans="1:26" ht="26.1" customHeight="1" thickBot="1" x14ac:dyDescent="0.35">
      <c r="A27" s="1"/>
      <c r="B27" s="80"/>
      <c r="C27" s="81"/>
      <c r="D27" s="63" t="s">
        <v>41</v>
      </c>
      <c r="E27" s="64"/>
      <c r="F27" s="64"/>
      <c r="G27" s="64"/>
      <c r="H27" s="64"/>
      <c r="I27" s="117">
        <v>40</v>
      </c>
      <c r="J27" s="117"/>
      <c r="K27" s="58">
        <v>20</v>
      </c>
      <c r="L27" s="58"/>
      <c r="M27" s="58"/>
      <c r="N27" s="58">
        <f>IF(I27="","",I27*K27)</f>
        <v>800</v>
      </c>
      <c r="O27" s="58"/>
      <c r="P27" s="58"/>
      <c r="Q27" s="58">
        <f>IF(N27="","",N27*10%)</f>
        <v>80</v>
      </c>
      <c r="R27" s="58"/>
      <c r="S27" s="59"/>
      <c r="T27" s="110">
        <f>IF(Q27="","",N27+Q27)</f>
        <v>880</v>
      </c>
      <c r="U27" s="58"/>
      <c r="V27" s="111"/>
      <c r="W27" s="124"/>
      <c r="X27" s="125"/>
      <c r="Y27" s="126"/>
      <c r="Z27" s="1"/>
    </row>
    <row r="28" spans="1:26" ht="26.1" customHeight="1" thickTop="1" thickBot="1" x14ac:dyDescent="0.35">
      <c r="A28" s="1"/>
      <c r="B28" s="80"/>
      <c r="C28" s="81"/>
      <c r="D28" s="12" t="s">
        <v>46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>
        <f>SUM(T25:V27)</f>
        <v>254760</v>
      </c>
      <c r="U28" s="15"/>
      <c r="V28" s="16"/>
      <c r="W28" s="17"/>
      <c r="X28" s="17"/>
      <c r="Y28" s="18"/>
      <c r="Z28" s="1"/>
    </row>
    <row r="29" spans="1:26" ht="26.1" customHeight="1" thickTop="1" thickBot="1" x14ac:dyDescent="0.35">
      <c r="A29" s="1"/>
      <c r="B29" s="69" t="s">
        <v>54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/>
      <c r="T29" s="72">
        <f>SUM(T28,T24,T19)</f>
        <v>1838760</v>
      </c>
      <c r="U29" s="73"/>
      <c r="V29" s="74"/>
      <c r="W29" s="75"/>
      <c r="X29" s="76"/>
      <c r="Y29" s="77"/>
      <c r="Z29" s="1"/>
    </row>
    <row r="30" spans="1:26" ht="26.1" customHeight="1" x14ac:dyDescent="0.3">
      <c r="A30" s="1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"/>
    </row>
    <row r="31" spans="1:26" ht="26.1" customHeight="1" x14ac:dyDescent="0.3">
      <c r="A31" s="1"/>
      <c r="B31" s="20" t="s">
        <v>19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1"/>
    </row>
    <row r="32" spans="1:26" ht="26.1" customHeight="1" x14ac:dyDescent="0.3">
      <c r="A32" s="1"/>
      <c r="B32" s="7" t="s">
        <v>20</v>
      </c>
      <c r="C32" s="56" t="s">
        <v>35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7"/>
      <c r="Z32" s="1"/>
    </row>
    <row r="33" spans="1:26" ht="26.1" customHeight="1" x14ac:dyDescent="0.3">
      <c r="A33" s="1"/>
      <c r="B33" s="8" t="s">
        <v>21</v>
      </c>
      <c r="C33" s="66" t="s">
        <v>36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7"/>
      <c r="Z33" s="1"/>
    </row>
    <row r="34" spans="1:26" ht="26.1" customHeight="1" x14ac:dyDescent="0.3">
      <c r="A34" s="1"/>
      <c r="B34" s="11" t="s">
        <v>21</v>
      </c>
      <c r="C34" s="127" t="s">
        <v>37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8"/>
      <c r="Z34" s="1"/>
    </row>
    <row r="35" spans="1:26" ht="27.95" customHeight="1" x14ac:dyDescent="0.3">
      <c r="A35" s="1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"/>
    </row>
    <row r="36" spans="1:26" ht="50.1" customHeight="1" x14ac:dyDescent="0.3">
      <c r="A36" s="1"/>
      <c r="B36" s="68" t="s">
        <v>3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1"/>
    </row>
    <row r="37" spans="1:26" ht="50.1" customHeight="1" x14ac:dyDescent="0.3">
      <c r="A37" s="1"/>
      <c r="B37" s="68" t="s">
        <v>23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1"/>
    </row>
    <row r="38" spans="1:26" ht="20.100000000000001" customHeight="1" x14ac:dyDescent="0.3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"/>
    </row>
  </sheetData>
  <mergeCells count="137">
    <mergeCell ref="B4:Y5"/>
    <mergeCell ref="B7:C7"/>
    <mergeCell ref="E7:J7"/>
    <mergeCell ref="L7:N7"/>
    <mergeCell ref="O7:R7"/>
    <mergeCell ref="S7:U7"/>
    <mergeCell ref="V7:Y7"/>
    <mergeCell ref="V8:Y8"/>
    <mergeCell ref="B9:J10"/>
    <mergeCell ref="L9:N9"/>
    <mergeCell ref="O9:R9"/>
    <mergeCell ref="S9:U9"/>
    <mergeCell ref="V9:Y9"/>
    <mergeCell ref="L10:N10"/>
    <mergeCell ref="O10:Y10"/>
    <mergeCell ref="B8:C8"/>
    <mergeCell ref="E8:H8"/>
    <mergeCell ref="I8:J8"/>
    <mergeCell ref="L8:N8"/>
    <mergeCell ref="O8:R8"/>
    <mergeCell ref="S8:U8"/>
    <mergeCell ref="B11:Y11"/>
    <mergeCell ref="B12:Y12"/>
    <mergeCell ref="B13:C13"/>
    <mergeCell ref="D13:H13"/>
    <mergeCell ref="I13:J13"/>
    <mergeCell ref="K13:M13"/>
    <mergeCell ref="N13:P13"/>
    <mergeCell ref="Q13:S13"/>
    <mergeCell ref="T13:V13"/>
    <mergeCell ref="W13:Y13"/>
    <mergeCell ref="B14:C17"/>
    <mergeCell ref="D14:H14"/>
    <mergeCell ref="I14:J14"/>
    <mergeCell ref="K14:M14"/>
    <mergeCell ref="N14:P14"/>
    <mergeCell ref="Q14:S14"/>
    <mergeCell ref="D16:H16"/>
    <mergeCell ref="I16:J16"/>
    <mergeCell ref="K16:M16"/>
    <mergeCell ref="N16:P16"/>
    <mergeCell ref="Q16:S16"/>
    <mergeCell ref="T16:V16"/>
    <mergeCell ref="W16:Y16"/>
    <mergeCell ref="D17:S17"/>
    <mergeCell ref="T17:V17"/>
    <mergeCell ref="W17:Y17"/>
    <mergeCell ref="T14:V14"/>
    <mergeCell ref="W14:Y14"/>
    <mergeCell ref="D15:H15"/>
    <mergeCell ref="I15:J15"/>
    <mergeCell ref="K15:M15"/>
    <mergeCell ref="N15:P15"/>
    <mergeCell ref="Q15:S15"/>
    <mergeCell ref="T15:V15"/>
    <mergeCell ref="W15:Y15"/>
    <mergeCell ref="T18:V18"/>
    <mergeCell ref="W18:Y18"/>
    <mergeCell ref="D19:H19"/>
    <mergeCell ref="I19:J19"/>
    <mergeCell ref="K19:M19"/>
    <mergeCell ref="N19:P19"/>
    <mergeCell ref="Q19:S19"/>
    <mergeCell ref="T19:V19"/>
    <mergeCell ref="W19:Y19"/>
    <mergeCell ref="D18:H18"/>
    <mergeCell ref="I18:J18"/>
    <mergeCell ref="K18:M18"/>
    <mergeCell ref="N18:P18"/>
    <mergeCell ref="Q18:S18"/>
    <mergeCell ref="Q20:S20"/>
    <mergeCell ref="T20:V20"/>
    <mergeCell ref="W20:Y20"/>
    <mergeCell ref="D21:H21"/>
    <mergeCell ref="I21:J21"/>
    <mergeCell ref="K21:M21"/>
    <mergeCell ref="N21:P21"/>
    <mergeCell ref="Q21:S21"/>
    <mergeCell ref="T21:V21"/>
    <mergeCell ref="W21:Y21"/>
    <mergeCell ref="D20:H20"/>
    <mergeCell ref="I20:J20"/>
    <mergeCell ref="K20:M20"/>
    <mergeCell ref="N20:P20"/>
    <mergeCell ref="W22:Y22"/>
    <mergeCell ref="D23:H23"/>
    <mergeCell ref="I23:J23"/>
    <mergeCell ref="K23:M23"/>
    <mergeCell ref="N23:P23"/>
    <mergeCell ref="Q23:S23"/>
    <mergeCell ref="T23:V23"/>
    <mergeCell ref="W23:Y23"/>
    <mergeCell ref="D22:H22"/>
    <mergeCell ref="I22:J22"/>
    <mergeCell ref="K22:M22"/>
    <mergeCell ref="N22:P22"/>
    <mergeCell ref="Q22:S22"/>
    <mergeCell ref="T22:V22"/>
    <mergeCell ref="D24:S24"/>
    <mergeCell ref="T24:V24"/>
    <mergeCell ref="W24:Y24"/>
    <mergeCell ref="B25:C28"/>
    <mergeCell ref="D25:H25"/>
    <mergeCell ref="I25:J25"/>
    <mergeCell ref="K25:M25"/>
    <mergeCell ref="N25:P25"/>
    <mergeCell ref="Q25:S25"/>
    <mergeCell ref="T25:V25"/>
    <mergeCell ref="B18:C24"/>
    <mergeCell ref="N27:P27"/>
    <mergeCell ref="Q27:S27"/>
    <mergeCell ref="T27:V27"/>
    <mergeCell ref="D28:S28"/>
    <mergeCell ref="T28:V28"/>
    <mergeCell ref="W28:Y28"/>
    <mergeCell ref="W25:Y27"/>
    <mergeCell ref="D26:H26"/>
    <mergeCell ref="I26:J26"/>
    <mergeCell ref="K26:M26"/>
    <mergeCell ref="N26:P26"/>
    <mergeCell ref="Q26:S26"/>
    <mergeCell ref="T26:V26"/>
    <mergeCell ref="D27:H27"/>
    <mergeCell ref="I27:J27"/>
    <mergeCell ref="K27:M27"/>
    <mergeCell ref="B38:Y38"/>
    <mergeCell ref="C33:Y33"/>
    <mergeCell ref="C34:Y34"/>
    <mergeCell ref="B35:Y35"/>
    <mergeCell ref="B36:Y36"/>
    <mergeCell ref="B37:Y37"/>
    <mergeCell ref="B29:S29"/>
    <mergeCell ref="T29:V29"/>
    <mergeCell ref="W29:Y29"/>
    <mergeCell ref="B30:Y30"/>
    <mergeCell ref="B31:Y31"/>
    <mergeCell ref="C32:Y32"/>
  </mergeCells>
  <phoneticPr fontId="3" type="noConversion"/>
  <printOptions horizontalCentered="1"/>
  <pageMargins left="0.59055118110236227" right="0.59055118110236227" top="0.59055118110236227" bottom="0.59055118110236227" header="0" footer="0"/>
  <pageSetup paperSize="9" scale="69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샘플.가견적</vt:lpstr>
      <vt:lpstr>메인제작</vt:lpstr>
      <vt:lpstr>메인제작!Print_Area</vt:lpstr>
      <vt:lpstr>샘플.가견적!Print_Area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Osle</cp:lastModifiedBy>
  <dcterms:created xsi:type="dcterms:W3CDTF">2021-05-04T07:43:26Z</dcterms:created>
  <dcterms:modified xsi:type="dcterms:W3CDTF">2021-12-16T02:11:34Z</dcterms:modified>
</cp:coreProperties>
</file>