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 activeTab="1"/>
  </bookViews>
  <sheets>
    <sheet name="견적 산출" sheetId="1" r:id="rId1"/>
    <sheet name="화이트" sheetId="3" r:id="rId2"/>
    <sheet name="03" sheetId="4" r:id="rId3"/>
    <sheet name="04" sheetId="5" r:id="rId4"/>
    <sheet name="05" sheetId="6" r:id="rId5"/>
    <sheet name="06" sheetId="7" r:id="rId6"/>
    <sheet name="07" sheetId="8" r:id="rId7"/>
    <sheet name="08" sheetId="9" r:id="rId8"/>
    <sheet name="09" sheetId="10" r:id="rId9"/>
    <sheet name="10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K18" i="3"/>
  <c r="L18" i="3"/>
  <c r="H19" i="3"/>
  <c r="K19" i="3"/>
  <c r="L19" i="3"/>
  <c r="I12" i="3" l="1"/>
  <c r="L12" i="3" s="1"/>
  <c r="I13" i="3"/>
  <c r="I10" i="3"/>
  <c r="L10" i="3" s="1"/>
  <c r="L27" i="3"/>
  <c r="K27" i="3"/>
  <c r="H27" i="3"/>
  <c r="L26" i="3"/>
  <c r="K26" i="3"/>
  <c r="H26" i="3"/>
  <c r="L25" i="3"/>
  <c r="K25" i="3"/>
  <c r="H25" i="3"/>
  <c r="I25" i="3" s="1"/>
  <c r="K24" i="3"/>
  <c r="H24" i="3"/>
  <c r="I24" i="3" s="1"/>
  <c r="L24" i="3" s="1"/>
  <c r="L23" i="3"/>
  <c r="K23" i="3"/>
  <c r="H23" i="3"/>
  <c r="L22" i="3"/>
  <c r="K22" i="3"/>
  <c r="H22" i="3"/>
  <c r="I22" i="3" s="1"/>
  <c r="L21" i="3"/>
  <c r="K21" i="3"/>
  <c r="H21" i="3"/>
  <c r="I21" i="3" s="1"/>
  <c r="L20" i="3"/>
  <c r="K20" i="3"/>
  <c r="H20" i="3"/>
  <c r="I20" i="3" s="1"/>
  <c r="L17" i="3"/>
  <c r="K17" i="3"/>
  <c r="H17" i="3"/>
  <c r="L16" i="3"/>
  <c r="K16" i="3"/>
  <c r="H16" i="3"/>
  <c r="L15" i="3"/>
  <c r="K15" i="3"/>
  <c r="H15" i="3"/>
  <c r="L14" i="3"/>
  <c r="K14" i="3"/>
  <c r="H14" i="3"/>
  <c r="L13" i="3"/>
  <c r="K13" i="3"/>
  <c r="H13" i="3"/>
  <c r="K12" i="3"/>
  <c r="H12" i="3"/>
  <c r="K11" i="3"/>
  <c r="H11" i="3"/>
  <c r="I11" i="3" s="1"/>
  <c r="L11" i="3" s="1"/>
  <c r="K10" i="3"/>
  <c r="H10" i="3"/>
  <c r="L9" i="3"/>
  <c r="K9" i="3"/>
  <c r="H9" i="3"/>
  <c r="L8" i="3"/>
  <c r="K8" i="3"/>
  <c r="H8" i="3"/>
  <c r="L7" i="3"/>
  <c r="K7" i="3"/>
  <c r="H7" i="3"/>
  <c r="L6" i="3"/>
  <c r="K6" i="3"/>
  <c r="H6" i="3"/>
  <c r="I6" i="3" s="1"/>
  <c r="K5" i="3"/>
  <c r="H5" i="3"/>
  <c r="I5" i="3" s="1"/>
  <c r="L5" i="3" s="1"/>
  <c r="L19" i="1" l="1"/>
  <c r="K19" i="1"/>
  <c r="K22" i="9" l="1"/>
  <c r="H22" i="9"/>
  <c r="I22" i="9" s="1"/>
  <c r="L22" i="9" s="1"/>
  <c r="K21" i="9"/>
  <c r="H21" i="9"/>
  <c r="I21" i="9" s="1"/>
  <c r="L21" i="9" s="1"/>
  <c r="L20" i="9"/>
  <c r="K20" i="9"/>
  <c r="H20" i="9"/>
  <c r="I20" i="9" s="1"/>
  <c r="K22" i="8"/>
  <c r="H22" i="8"/>
  <c r="I22" i="8" s="1"/>
  <c r="L22" i="8" s="1"/>
  <c r="L21" i="8"/>
  <c r="K21" i="8"/>
  <c r="H21" i="8"/>
  <c r="I21" i="8" s="1"/>
  <c r="K20" i="8"/>
  <c r="H20" i="8"/>
  <c r="I20" i="8" s="1"/>
  <c r="L20" i="8" s="1"/>
  <c r="L22" i="7"/>
  <c r="K22" i="7"/>
  <c r="H22" i="7"/>
  <c r="I22" i="7" s="1"/>
  <c r="K21" i="7"/>
  <c r="H21" i="7"/>
  <c r="I21" i="7" s="1"/>
  <c r="L21" i="7" s="1"/>
  <c r="K20" i="7"/>
  <c r="H20" i="7"/>
  <c r="I20" i="7" s="1"/>
  <c r="L20" i="7" s="1"/>
  <c r="L22" i="6"/>
  <c r="K22" i="6"/>
  <c r="H22" i="6"/>
  <c r="I22" i="6" s="1"/>
  <c r="L21" i="6"/>
  <c r="K21" i="6"/>
  <c r="H21" i="6"/>
  <c r="I21" i="6" s="1"/>
  <c r="L20" i="6"/>
  <c r="K20" i="6"/>
  <c r="H20" i="6"/>
  <c r="I20" i="6" s="1"/>
  <c r="L22" i="5"/>
  <c r="K22" i="5"/>
  <c r="H22" i="5"/>
  <c r="I22" i="5" s="1"/>
  <c r="K21" i="5"/>
  <c r="H21" i="5"/>
  <c r="I21" i="5" s="1"/>
  <c r="L21" i="5" s="1"/>
  <c r="K20" i="5"/>
  <c r="H20" i="5"/>
  <c r="I20" i="5" s="1"/>
  <c r="L20" i="5" s="1"/>
  <c r="K22" i="4"/>
  <c r="H22" i="4"/>
  <c r="I22" i="4" s="1"/>
  <c r="L22" i="4" s="1"/>
  <c r="L21" i="4"/>
  <c r="K21" i="4"/>
  <c r="H21" i="4"/>
  <c r="I21" i="4" s="1"/>
  <c r="K20" i="4"/>
  <c r="H20" i="4"/>
  <c r="I20" i="4" s="1"/>
  <c r="L20" i="4" s="1"/>
  <c r="L17" i="1" l="1"/>
  <c r="L26" i="1" s="1"/>
  <c r="K17" i="1"/>
  <c r="L6" i="1"/>
  <c r="K6" i="1"/>
  <c r="J6" i="1"/>
  <c r="I6" i="1"/>
  <c r="H6" i="1"/>
  <c r="L7" i="1"/>
  <c r="L27" i="11"/>
  <c r="K27" i="11"/>
  <c r="H27" i="11"/>
  <c r="L26" i="11"/>
  <c r="K26" i="11"/>
  <c r="H26" i="11"/>
  <c r="L25" i="11"/>
  <c r="K25" i="11"/>
  <c r="H25" i="11"/>
  <c r="L24" i="11"/>
  <c r="K24" i="11"/>
  <c r="H24" i="11"/>
  <c r="L23" i="11"/>
  <c r="K23" i="11"/>
  <c r="H23" i="11"/>
  <c r="L22" i="11"/>
  <c r="K22" i="11"/>
  <c r="H22" i="11"/>
  <c r="L21" i="11"/>
  <c r="K21" i="11"/>
  <c r="H21" i="11"/>
  <c r="L20" i="11"/>
  <c r="K20" i="11"/>
  <c r="H20" i="11"/>
  <c r="L19" i="11"/>
  <c r="K19" i="11"/>
  <c r="H19" i="11"/>
  <c r="L18" i="11"/>
  <c r="K18" i="11"/>
  <c r="H18" i="11"/>
  <c r="L17" i="11"/>
  <c r="K17" i="11"/>
  <c r="H17" i="11"/>
  <c r="L16" i="11"/>
  <c r="K16" i="11"/>
  <c r="H16" i="11"/>
  <c r="L15" i="11"/>
  <c r="K15" i="11"/>
  <c r="H15" i="11"/>
  <c r="L14" i="11"/>
  <c r="K14" i="11"/>
  <c r="H14" i="11"/>
  <c r="L13" i="11"/>
  <c r="K13" i="11"/>
  <c r="H13" i="11"/>
  <c r="L12" i="11"/>
  <c r="K12" i="11"/>
  <c r="H12" i="11"/>
  <c r="L11" i="11"/>
  <c r="K11" i="11"/>
  <c r="H11" i="11"/>
  <c r="L10" i="11"/>
  <c r="K10" i="11"/>
  <c r="H10" i="11"/>
  <c r="L9" i="11"/>
  <c r="K9" i="11"/>
  <c r="H9" i="11"/>
  <c r="L8" i="11"/>
  <c r="K8" i="11"/>
  <c r="H8" i="11"/>
  <c r="L7" i="11"/>
  <c r="K7" i="11"/>
  <c r="H7" i="11"/>
  <c r="L6" i="11"/>
  <c r="L28" i="11" s="1"/>
  <c r="K6" i="11"/>
  <c r="H6" i="11"/>
  <c r="L5" i="11"/>
  <c r="K5" i="11"/>
  <c r="K28" i="11" s="1"/>
  <c r="H5" i="11"/>
  <c r="K7" i="1"/>
  <c r="J7" i="1"/>
  <c r="I7" i="1"/>
  <c r="H7" i="1"/>
  <c r="L27" i="10"/>
  <c r="K27" i="10"/>
  <c r="H27" i="10"/>
  <c r="L26" i="10"/>
  <c r="K26" i="10"/>
  <c r="H26" i="10"/>
  <c r="L25" i="10"/>
  <c r="K25" i="10"/>
  <c r="H25" i="10"/>
  <c r="L24" i="10"/>
  <c r="K24" i="10"/>
  <c r="H24" i="10"/>
  <c r="L23" i="10"/>
  <c r="K23" i="10"/>
  <c r="H23" i="10"/>
  <c r="L22" i="10"/>
  <c r="K22" i="10"/>
  <c r="H22" i="10"/>
  <c r="L21" i="10"/>
  <c r="K21" i="10"/>
  <c r="H21" i="10"/>
  <c r="L20" i="10"/>
  <c r="K20" i="10"/>
  <c r="H20" i="10"/>
  <c r="L19" i="10"/>
  <c r="K19" i="10"/>
  <c r="H19" i="10"/>
  <c r="L18" i="10"/>
  <c r="K18" i="10"/>
  <c r="H18" i="10"/>
  <c r="L17" i="10"/>
  <c r="K17" i="10"/>
  <c r="H17" i="10"/>
  <c r="L16" i="10"/>
  <c r="K16" i="10"/>
  <c r="H16" i="10"/>
  <c r="L15" i="10"/>
  <c r="K15" i="10"/>
  <c r="H15" i="10"/>
  <c r="L14" i="10"/>
  <c r="K14" i="10"/>
  <c r="H14" i="10"/>
  <c r="L13" i="10"/>
  <c r="K13" i="10"/>
  <c r="H13" i="10"/>
  <c r="L12" i="10"/>
  <c r="K12" i="10"/>
  <c r="H12" i="10"/>
  <c r="L11" i="10"/>
  <c r="K11" i="10"/>
  <c r="H11" i="10"/>
  <c r="L10" i="10"/>
  <c r="K10" i="10"/>
  <c r="H10" i="10"/>
  <c r="L9" i="10"/>
  <c r="K9" i="10"/>
  <c r="H9" i="10"/>
  <c r="L8" i="10"/>
  <c r="K8" i="10"/>
  <c r="H8" i="10"/>
  <c r="L7" i="10"/>
  <c r="K7" i="10"/>
  <c r="H7" i="10"/>
  <c r="L6" i="10"/>
  <c r="K6" i="10"/>
  <c r="H6" i="10"/>
  <c r="L5" i="10"/>
  <c r="L28" i="10" s="1"/>
  <c r="K5" i="10"/>
  <c r="K28" i="10" s="1"/>
  <c r="H5" i="10"/>
  <c r="L27" i="9"/>
  <c r="K27" i="9"/>
  <c r="H27" i="9"/>
  <c r="L26" i="9"/>
  <c r="K26" i="9"/>
  <c r="H26" i="9"/>
  <c r="K25" i="9"/>
  <c r="H25" i="9"/>
  <c r="I25" i="9" s="1"/>
  <c r="L25" i="9" s="1"/>
  <c r="K24" i="9"/>
  <c r="H24" i="9"/>
  <c r="I24" i="9" s="1"/>
  <c r="L24" i="9" s="1"/>
  <c r="L23" i="9"/>
  <c r="K23" i="9"/>
  <c r="H23" i="9"/>
  <c r="L19" i="9"/>
  <c r="K19" i="9"/>
  <c r="H19" i="9"/>
  <c r="L18" i="9"/>
  <c r="K18" i="9"/>
  <c r="H18" i="9"/>
  <c r="L17" i="9"/>
  <c r="K17" i="9"/>
  <c r="H17" i="9"/>
  <c r="L16" i="9"/>
  <c r="K16" i="9"/>
  <c r="H16" i="9"/>
  <c r="L15" i="9"/>
  <c r="K15" i="9"/>
  <c r="H15" i="9"/>
  <c r="L14" i="9"/>
  <c r="K14" i="9"/>
  <c r="H14" i="9"/>
  <c r="L13" i="9"/>
  <c r="K13" i="9"/>
  <c r="H13" i="9"/>
  <c r="L12" i="9"/>
  <c r="K12" i="9"/>
  <c r="H12" i="9"/>
  <c r="L11" i="9"/>
  <c r="K11" i="9"/>
  <c r="H11" i="9"/>
  <c r="L10" i="9"/>
  <c r="K10" i="9"/>
  <c r="H10" i="9"/>
  <c r="L9" i="9"/>
  <c r="K9" i="9"/>
  <c r="H9" i="9"/>
  <c r="L8" i="9"/>
  <c r="K8" i="9"/>
  <c r="H8" i="9"/>
  <c r="L7" i="9"/>
  <c r="K7" i="9"/>
  <c r="H7" i="9"/>
  <c r="K6" i="9"/>
  <c r="H6" i="9"/>
  <c r="I6" i="9" s="1"/>
  <c r="L6" i="9" s="1"/>
  <c r="K5" i="9"/>
  <c r="H5" i="9"/>
  <c r="I5" i="9" s="1"/>
  <c r="L5" i="9" s="1"/>
  <c r="L27" i="8"/>
  <c r="K27" i="8"/>
  <c r="H27" i="8"/>
  <c r="L26" i="8"/>
  <c r="K26" i="8"/>
  <c r="H26" i="8"/>
  <c r="K25" i="8"/>
  <c r="H25" i="8"/>
  <c r="I25" i="8" s="1"/>
  <c r="L25" i="8" s="1"/>
  <c r="K24" i="8"/>
  <c r="H24" i="8"/>
  <c r="I24" i="8" s="1"/>
  <c r="L24" i="8" s="1"/>
  <c r="L23" i="8"/>
  <c r="K23" i="8"/>
  <c r="H23" i="8"/>
  <c r="L19" i="8"/>
  <c r="K19" i="8"/>
  <c r="H19" i="8"/>
  <c r="L18" i="8"/>
  <c r="K18" i="8"/>
  <c r="H18" i="8"/>
  <c r="L17" i="8"/>
  <c r="K17" i="8"/>
  <c r="H17" i="8"/>
  <c r="L16" i="8"/>
  <c r="K16" i="8"/>
  <c r="H16" i="8"/>
  <c r="L15" i="8"/>
  <c r="K15" i="8"/>
  <c r="H15" i="8"/>
  <c r="L14" i="8"/>
  <c r="K14" i="8"/>
  <c r="H14" i="8"/>
  <c r="L13" i="8"/>
  <c r="K13" i="8"/>
  <c r="H13" i="8"/>
  <c r="L12" i="8"/>
  <c r="K12" i="8"/>
  <c r="H12" i="8"/>
  <c r="L11" i="8"/>
  <c r="K11" i="8"/>
  <c r="H11" i="8"/>
  <c r="L10" i="8"/>
  <c r="K10" i="8"/>
  <c r="H10" i="8"/>
  <c r="I10" i="8" s="1"/>
  <c r="L9" i="8"/>
  <c r="K9" i="8"/>
  <c r="H9" i="8"/>
  <c r="L8" i="8"/>
  <c r="K8" i="8"/>
  <c r="H8" i="8"/>
  <c r="L7" i="8"/>
  <c r="K7" i="8"/>
  <c r="H7" i="8"/>
  <c r="K6" i="8"/>
  <c r="H6" i="8"/>
  <c r="I6" i="8" s="1"/>
  <c r="L6" i="8" s="1"/>
  <c r="K5" i="8"/>
  <c r="H5" i="8"/>
  <c r="I5" i="8" s="1"/>
  <c r="L5" i="8" s="1"/>
  <c r="L27" i="7"/>
  <c r="K27" i="7"/>
  <c r="H27" i="7"/>
  <c r="K26" i="7"/>
  <c r="H26" i="7"/>
  <c r="I26" i="7" s="1"/>
  <c r="L26" i="7" s="1"/>
  <c r="L25" i="7"/>
  <c r="K25" i="7"/>
  <c r="H25" i="7"/>
  <c r="I25" i="7" s="1"/>
  <c r="K24" i="7"/>
  <c r="H24" i="7"/>
  <c r="I24" i="7" s="1"/>
  <c r="L24" i="7" s="1"/>
  <c r="L23" i="7"/>
  <c r="K23" i="7"/>
  <c r="H23" i="7"/>
  <c r="L19" i="7"/>
  <c r="K19" i="7"/>
  <c r="H19" i="7"/>
  <c r="L18" i="7"/>
  <c r="K18" i="7"/>
  <c r="H18" i="7"/>
  <c r="L17" i="7"/>
  <c r="K17" i="7"/>
  <c r="H17" i="7"/>
  <c r="L16" i="7"/>
  <c r="K16" i="7"/>
  <c r="H16" i="7"/>
  <c r="L15" i="7"/>
  <c r="K15" i="7"/>
  <c r="H15" i="7"/>
  <c r="L14" i="7"/>
  <c r="K14" i="7"/>
  <c r="H14" i="7"/>
  <c r="L13" i="7"/>
  <c r="K13" i="7"/>
  <c r="H13" i="7"/>
  <c r="L12" i="7"/>
  <c r="K12" i="7"/>
  <c r="H12" i="7"/>
  <c r="L11" i="7"/>
  <c r="K11" i="7"/>
  <c r="H11" i="7"/>
  <c r="K10" i="7"/>
  <c r="H10" i="7"/>
  <c r="I10" i="7" s="1"/>
  <c r="L10" i="7" s="1"/>
  <c r="L9" i="7"/>
  <c r="K9" i="7"/>
  <c r="H9" i="7"/>
  <c r="L8" i="7"/>
  <c r="K8" i="7"/>
  <c r="H8" i="7"/>
  <c r="L7" i="7"/>
  <c r="K7" i="7"/>
  <c r="H7" i="7"/>
  <c r="L6" i="7"/>
  <c r="K6" i="7"/>
  <c r="H6" i="7"/>
  <c r="K5" i="7"/>
  <c r="H5" i="7"/>
  <c r="I5" i="7" s="1"/>
  <c r="L5" i="7" s="1"/>
  <c r="L32" i="1"/>
  <c r="L31" i="1" s="1"/>
  <c r="L24" i="1"/>
  <c r="L28" i="1" s="1"/>
  <c r="L21" i="1"/>
  <c r="L11" i="1" s="1"/>
  <c r="L20" i="1"/>
  <c r="L27" i="1" s="1"/>
  <c r="K20" i="1"/>
  <c r="L18" i="1"/>
  <c r="L25" i="1" s="1"/>
  <c r="K18" i="1"/>
  <c r="J18" i="1"/>
  <c r="J25" i="1" s="1"/>
  <c r="I18" i="1"/>
  <c r="H18" i="1"/>
  <c r="H25" i="1" s="1"/>
  <c r="L14" i="1"/>
  <c r="L13" i="1"/>
  <c r="L12" i="1"/>
  <c r="L9" i="1"/>
  <c r="K9" i="1"/>
  <c r="K28" i="9" l="1"/>
  <c r="J17" i="1" s="1"/>
  <c r="L28" i="9"/>
  <c r="L28" i="8"/>
  <c r="K28" i="8"/>
  <c r="I17" i="1" s="1"/>
  <c r="L28" i="7"/>
  <c r="K28" i="7"/>
  <c r="H17" i="1" s="1"/>
  <c r="K24" i="1"/>
  <c r="K27" i="1"/>
  <c r="K26" i="1"/>
  <c r="K21" i="1"/>
  <c r="K11" i="1" s="1"/>
  <c r="K32" i="1" s="1"/>
  <c r="H10" i="1"/>
  <c r="I10" i="1"/>
  <c r="I25" i="1"/>
  <c r="K10" i="1"/>
  <c r="K25" i="1"/>
  <c r="L10" i="1"/>
  <c r="J10" i="1"/>
  <c r="G6" i="1"/>
  <c r="F6" i="1"/>
  <c r="J20" i="1" l="1"/>
  <c r="J27" i="1" s="1"/>
  <c r="J19" i="1"/>
  <c r="J26" i="1" s="1"/>
  <c r="J28" i="1" s="1"/>
  <c r="I20" i="1"/>
  <c r="I27" i="1" s="1"/>
  <c r="I19" i="1"/>
  <c r="H20" i="1"/>
  <c r="H27" i="1" s="1"/>
  <c r="H19" i="1"/>
  <c r="H26" i="1" s="1"/>
  <c r="J24" i="1"/>
  <c r="J9" i="1"/>
  <c r="I26" i="1"/>
  <c r="I9" i="1"/>
  <c r="I24" i="1"/>
  <c r="H9" i="1"/>
  <c r="H24" i="1"/>
  <c r="K28" i="1"/>
  <c r="K31" i="1" s="1"/>
  <c r="K12" i="1"/>
  <c r="K13" i="1" s="1"/>
  <c r="K14" i="1"/>
  <c r="J21" i="1"/>
  <c r="J11" i="1" s="1"/>
  <c r="G7" i="1"/>
  <c r="F7" i="1"/>
  <c r="E7" i="1"/>
  <c r="D7" i="1"/>
  <c r="H27" i="5"/>
  <c r="H26" i="5"/>
  <c r="H25" i="5"/>
  <c r="I25" i="5" s="1"/>
  <c r="H24" i="5"/>
  <c r="I24" i="5" s="1"/>
  <c r="H23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I6" i="5" s="1"/>
  <c r="H5" i="5"/>
  <c r="I5" i="5" s="1"/>
  <c r="H27" i="4"/>
  <c r="H26" i="4"/>
  <c r="H25" i="4"/>
  <c r="I25" i="4" s="1"/>
  <c r="H24" i="4"/>
  <c r="I24" i="4" s="1"/>
  <c r="H23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I6" i="4" s="1"/>
  <c r="H5" i="4"/>
  <c r="I5" i="4" s="1"/>
  <c r="I21" i="1" l="1"/>
  <c r="I11" i="1" s="1"/>
  <c r="I12" i="1" s="1"/>
  <c r="I14" i="1" s="1"/>
  <c r="I28" i="1"/>
  <c r="H21" i="1"/>
  <c r="H11" i="1" s="1"/>
  <c r="H12" i="1" s="1"/>
  <c r="H14" i="1" s="1"/>
  <c r="H28" i="1"/>
  <c r="J32" i="1"/>
  <c r="J31" i="1" s="1"/>
  <c r="J12" i="1"/>
  <c r="J14" i="1" s="1"/>
  <c r="E18" i="1"/>
  <c r="E10" i="1" s="1"/>
  <c r="F18" i="1"/>
  <c r="F10" i="1" s="1"/>
  <c r="G18" i="1"/>
  <c r="G10" i="1" s="1"/>
  <c r="I32" i="1" l="1"/>
  <c r="I31" i="1" s="1"/>
  <c r="H32" i="1"/>
  <c r="H31" i="1" s="1"/>
  <c r="I13" i="1"/>
  <c r="H13" i="1"/>
  <c r="J13" i="1"/>
  <c r="C7" i="1"/>
  <c r="E3" i="1" s="1"/>
  <c r="E6" i="1"/>
  <c r="D6" i="1"/>
  <c r="C6" i="1"/>
  <c r="L27" i="6"/>
  <c r="K27" i="6"/>
  <c r="H27" i="6"/>
  <c r="L26" i="6"/>
  <c r="K26" i="6"/>
  <c r="H26" i="6"/>
  <c r="L25" i="6"/>
  <c r="K25" i="6"/>
  <c r="H25" i="6"/>
  <c r="I25" i="6" s="1"/>
  <c r="L24" i="6"/>
  <c r="K24" i="6"/>
  <c r="H24" i="6"/>
  <c r="I24" i="6" s="1"/>
  <c r="L23" i="6"/>
  <c r="K23" i="6"/>
  <c r="H23" i="6"/>
  <c r="L19" i="6"/>
  <c r="K19" i="6"/>
  <c r="H19" i="6"/>
  <c r="L18" i="6"/>
  <c r="K18" i="6"/>
  <c r="H18" i="6"/>
  <c r="L17" i="6"/>
  <c r="K17" i="6"/>
  <c r="H17" i="6"/>
  <c r="L16" i="6"/>
  <c r="K16" i="6"/>
  <c r="H16" i="6"/>
  <c r="L15" i="6"/>
  <c r="K15" i="6"/>
  <c r="H15" i="6"/>
  <c r="L14" i="6"/>
  <c r="K14" i="6"/>
  <c r="H14" i="6"/>
  <c r="L13" i="6"/>
  <c r="K13" i="6"/>
  <c r="H13" i="6"/>
  <c r="L12" i="6"/>
  <c r="K12" i="6"/>
  <c r="H12" i="6"/>
  <c r="L11" i="6"/>
  <c r="K11" i="6"/>
  <c r="H11" i="6"/>
  <c r="L10" i="6"/>
  <c r="K10" i="6"/>
  <c r="H10" i="6"/>
  <c r="I10" i="6" s="1"/>
  <c r="L9" i="6"/>
  <c r="K9" i="6"/>
  <c r="H9" i="6"/>
  <c r="L8" i="6"/>
  <c r="K8" i="6"/>
  <c r="H8" i="6"/>
  <c r="L7" i="6"/>
  <c r="K7" i="6"/>
  <c r="H7" i="6"/>
  <c r="L6" i="6"/>
  <c r="K6" i="6"/>
  <c r="H6" i="6"/>
  <c r="L5" i="6"/>
  <c r="K5" i="6"/>
  <c r="H5" i="6"/>
  <c r="I5" i="6" s="1"/>
  <c r="L27" i="5"/>
  <c r="K27" i="5"/>
  <c r="L26" i="5"/>
  <c r="K26" i="5"/>
  <c r="L25" i="5"/>
  <c r="K25" i="5"/>
  <c r="L24" i="5"/>
  <c r="K24" i="5"/>
  <c r="L23" i="5"/>
  <c r="K23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L7" i="5"/>
  <c r="K7" i="5"/>
  <c r="L6" i="5"/>
  <c r="K6" i="5"/>
  <c r="L5" i="5"/>
  <c r="K5" i="5"/>
  <c r="L27" i="4"/>
  <c r="K27" i="4"/>
  <c r="L26" i="4"/>
  <c r="K26" i="4"/>
  <c r="L25" i="4"/>
  <c r="K25" i="4"/>
  <c r="L24" i="4"/>
  <c r="K24" i="4"/>
  <c r="L23" i="4"/>
  <c r="K23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J22" i="1" l="1"/>
  <c r="L28" i="6"/>
  <c r="K28" i="6"/>
  <c r="G17" i="1" s="1"/>
  <c r="K28" i="5"/>
  <c r="F17" i="1" s="1"/>
  <c r="F19" i="1" s="1"/>
  <c r="L28" i="5"/>
  <c r="L28" i="4"/>
  <c r="K28" i="4"/>
  <c r="E17" i="1" s="1"/>
  <c r="E19" i="1" s="1"/>
  <c r="L28" i="3"/>
  <c r="K28" i="3"/>
  <c r="D17" i="1" s="1"/>
  <c r="D19" i="1" s="1"/>
  <c r="G24" i="1" l="1"/>
  <c r="G19" i="1"/>
  <c r="G26" i="1"/>
  <c r="G9" i="1"/>
  <c r="G20" i="1"/>
  <c r="G27" i="1" s="1"/>
  <c r="F20" i="1"/>
  <c r="F27" i="1" s="1"/>
  <c r="F26" i="1"/>
  <c r="F9" i="1"/>
  <c r="F24" i="1"/>
  <c r="E9" i="1"/>
  <c r="E20" i="1"/>
  <c r="E27" i="1" s="1"/>
  <c r="E26" i="1"/>
  <c r="D20" i="1"/>
  <c r="D27" i="1" s="1"/>
  <c r="D26" i="1"/>
  <c r="E24" i="1"/>
  <c r="D9" i="1"/>
  <c r="D24" i="1"/>
  <c r="C17" i="1"/>
  <c r="D30" i="1" l="1"/>
  <c r="C19" i="1"/>
  <c r="C26" i="1" s="1"/>
  <c r="G21" i="1"/>
  <c r="G11" i="1" s="1"/>
  <c r="H30" i="1"/>
  <c r="I30" i="1"/>
  <c r="K30" i="1"/>
  <c r="J30" i="1"/>
  <c r="C30" i="1"/>
  <c r="L30" i="1"/>
  <c r="G30" i="1"/>
  <c r="F30" i="1"/>
  <c r="E30" i="1"/>
  <c r="C20" i="1"/>
  <c r="C27" i="1" s="1"/>
  <c r="F21" i="1"/>
  <c r="F11" i="1" s="1"/>
  <c r="F12" i="1" s="1"/>
  <c r="F14" i="1" s="1"/>
  <c r="E21" i="1"/>
  <c r="E11" i="1" s="1"/>
  <c r="C24" i="1"/>
  <c r="C9" i="1"/>
  <c r="D18" i="1"/>
  <c r="D10" i="1" s="1"/>
  <c r="C18" i="1"/>
  <c r="J3" i="1" l="1"/>
  <c r="G32" i="1"/>
  <c r="G12" i="1"/>
  <c r="G14" i="1" s="1"/>
  <c r="F32" i="1"/>
  <c r="F13" i="1"/>
  <c r="E12" i="1"/>
  <c r="E14" i="1" s="1"/>
  <c r="E32" i="1"/>
  <c r="D21" i="1"/>
  <c r="D11" i="1" s="1"/>
  <c r="D32" i="1" s="1"/>
  <c r="C25" i="1"/>
  <c r="C28" i="1" s="1"/>
  <c r="C10" i="1"/>
  <c r="C21" i="1"/>
  <c r="G13" i="1" l="1"/>
  <c r="E13" i="1"/>
  <c r="D12" i="1"/>
  <c r="D13" i="1" s="1"/>
  <c r="C11" i="1"/>
  <c r="C12" i="1" s="1"/>
  <c r="C14" i="1" s="1"/>
  <c r="D14" i="1" l="1"/>
  <c r="C32" i="1"/>
  <c r="L3" i="1" s="1"/>
  <c r="C13" i="1"/>
  <c r="C31" i="1" l="1"/>
  <c r="E25" i="1"/>
  <c r="E28" i="1" s="1"/>
  <c r="E31" i="1" s="1"/>
  <c r="G25" i="1" l="1"/>
  <c r="G28" i="1" s="1"/>
  <c r="G31" i="1" s="1"/>
  <c r="D25" i="1"/>
  <c r="D28" i="1" s="1"/>
  <c r="F25" i="1"/>
  <c r="F28" i="1" s="1"/>
  <c r="F31" i="1" s="1"/>
  <c r="I3" i="1" l="1"/>
  <c r="D31" i="1"/>
  <c r="E22" i="1" s="1"/>
  <c r="N3" i="1" l="1"/>
  <c r="K3" i="1" s="1"/>
  <c r="H3" i="1" s="1"/>
</calcChain>
</file>

<file path=xl/sharedStrings.xml><?xml version="1.0" encoding="utf-8"?>
<sst xmlns="http://schemas.openxmlformats.org/spreadsheetml/2006/main" count="327" uniqueCount="116">
  <si>
    <t>작성일자</t>
    <phoneticPr fontId="2" type="noConversion"/>
  </si>
  <si>
    <t>작성자</t>
    <phoneticPr fontId="2" type="noConversion"/>
  </si>
  <si>
    <t>브랜드명</t>
    <phoneticPr fontId="2" type="noConversion"/>
  </si>
  <si>
    <t>스타일 수</t>
    <phoneticPr fontId="2" type="noConversion"/>
  </si>
  <si>
    <t>전체 발주수량</t>
    <phoneticPr fontId="2" type="noConversion"/>
  </si>
  <si>
    <t>마진률</t>
    <phoneticPr fontId="2" type="noConversion"/>
  </si>
  <si>
    <t>매출액</t>
    <phoneticPr fontId="2" type="noConversion"/>
  </si>
  <si>
    <t>1회성 지출비용</t>
    <phoneticPr fontId="2" type="noConversion"/>
  </si>
  <si>
    <t>담당자 인센티브</t>
    <phoneticPr fontId="2" type="noConversion"/>
  </si>
  <si>
    <t>품목</t>
    <phoneticPr fontId="2" type="noConversion"/>
  </si>
  <si>
    <t>견적 단가</t>
    <phoneticPr fontId="2" type="noConversion"/>
  </si>
  <si>
    <t>인센티브</t>
    <phoneticPr fontId="2" type="noConversion"/>
  </si>
  <si>
    <t>[ 개별 ]</t>
    <phoneticPr fontId="2" type="noConversion"/>
  </si>
  <si>
    <t>원가 비용</t>
    <phoneticPr fontId="2" type="noConversion"/>
  </si>
  <si>
    <t>관리·제반 비용</t>
    <phoneticPr fontId="2" type="noConversion"/>
  </si>
  <si>
    <t>1회성 지출 비용</t>
    <phoneticPr fontId="2" type="noConversion"/>
  </si>
  <si>
    <t>리스크 비용</t>
    <phoneticPr fontId="2" type="noConversion"/>
  </si>
  <si>
    <t>비용 합계</t>
    <phoneticPr fontId="2" type="noConversion"/>
  </si>
  <si>
    <t>[ 전체 ]</t>
    <phoneticPr fontId="2" type="noConversion"/>
  </si>
  <si>
    <t>구분</t>
    <phoneticPr fontId="2" type="noConversion"/>
  </si>
  <si>
    <t>분류</t>
    <phoneticPr fontId="2" type="noConversion"/>
  </si>
  <si>
    <t>규격</t>
    <phoneticPr fontId="2" type="noConversion"/>
  </si>
  <si>
    <t>단위</t>
    <phoneticPr fontId="2" type="noConversion"/>
  </si>
  <si>
    <t>요척</t>
    <phoneticPr fontId="2" type="noConversion"/>
  </si>
  <si>
    <t>기준 수량</t>
    <phoneticPr fontId="2" type="noConversion"/>
  </si>
  <si>
    <t>발주 수량</t>
    <phoneticPr fontId="2" type="noConversion"/>
  </si>
  <si>
    <t>단가</t>
    <phoneticPr fontId="2" type="noConversion"/>
  </si>
  <si>
    <t>개별 원가</t>
    <phoneticPr fontId="2" type="noConversion"/>
  </si>
  <si>
    <t>발주 금액</t>
    <phoneticPr fontId="2" type="noConversion"/>
  </si>
  <si>
    <t>구입처</t>
    <phoneticPr fontId="2" type="noConversion"/>
  </si>
  <si>
    <t>비고</t>
    <phoneticPr fontId="2" type="noConversion"/>
  </si>
  <si>
    <t>원단</t>
    <phoneticPr fontId="2" type="noConversion"/>
  </si>
  <si>
    <t>부자재</t>
    <phoneticPr fontId="2" type="noConversion"/>
  </si>
  <si>
    <t>제작 /
가공</t>
    <phoneticPr fontId="2" type="noConversion"/>
  </si>
  <si>
    <t>자재명 / 상세 내역</t>
    <phoneticPr fontId="2" type="noConversion"/>
  </si>
  <si>
    <t>포장 /
기타</t>
    <phoneticPr fontId="2" type="noConversion"/>
  </si>
  <si>
    <t>합 계</t>
    <phoneticPr fontId="2" type="noConversion"/>
  </si>
  <si>
    <t>발주 수량</t>
    <phoneticPr fontId="2" type="noConversion"/>
  </si>
  <si>
    <t>참고용</t>
    <phoneticPr fontId="2" type="noConversion"/>
  </si>
  <si>
    <t>전체 지출 비용</t>
    <phoneticPr fontId="2" type="noConversion"/>
  </si>
  <si>
    <t>전체 영업 이익</t>
    <phoneticPr fontId="2" type="noConversion"/>
  </si>
  <si>
    <t>전체 매출액</t>
    <phoneticPr fontId="2" type="noConversion"/>
  </si>
  <si>
    <t>영업 이익</t>
    <phoneticPr fontId="2" type="noConversion"/>
  </si>
  <si>
    <t>개별 지출비용</t>
    <phoneticPr fontId="2" type="noConversion"/>
  </si>
  <si>
    <t>제작 원가</t>
    <phoneticPr fontId="2" type="noConversion"/>
  </si>
  <si>
    <t>개별 영업이익</t>
    <phoneticPr fontId="2" type="noConversion"/>
  </si>
  <si>
    <t>※ 「흰색」 란을 입력해주세요.</t>
    <phoneticPr fontId="2" type="noConversion"/>
  </si>
  <si>
    <t>관리·제반·리스크 등</t>
    <phoneticPr fontId="2" type="noConversion"/>
  </si>
  <si>
    <t>겉감</t>
    <phoneticPr fontId="2" type="noConversion"/>
  </si>
  <si>
    <t>배색</t>
    <phoneticPr fontId="2" type="noConversion"/>
  </si>
  <si>
    <t>공임</t>
    <phoneticPr fontId="2" type="noConversion"/>
  </si>
  <si>
    <t>전사</t>
    <phoneticPr fontId="2" type="noConversion"/>
  </si>
  <si>
    <t>배색</t>
    <phoneticPr fontId="2" type="noConversion"/>
  </si>
  <si>
    <t>Style 10.</t>
    <phoneticPr fontId="2" type="noConversion"/>
  </si>
  <si>
    <t>Style 01.</t>
    <phoneticPr fontId="2" type="noConversion"/>
  </si>
  <si>
    <t>Style 02.</t>
    <phoneticPr fontId="2" type="noConversion"/>
  </si>
  <si>
    <t>Style 03.</t>
    <phoneticPr fontId="2" type="noConversion"/>
  </si>
  <si>
    <t>Style 04.</t>
    <phoneticPr fontId="2" type="noConversion"/>
  </si>
  <si>
    <t>Style 05.</t>
    <phoneticPr fontId="2" type="noConversion"/>
  </si>
  <si>
    <t>Style 06.</t>
    <phoneticPr fontId="2" type="noConversion"/>
  </si>
  <si>
    <t>Style 07.</t>
    <phoneticPr fontId="2" type="noConversion"/>
  </si>
  <si>
    <t>Style 08.</t>
    <phoneticPr fontId="2" type="noConversion"/>
  </si>
  <si>
    <t>Style 09.</t>
    <phoneticPr fontId="2" type="noConversion"/>
  </si>
  <si>
    <t>Style 09.</t>
    <phoneticPr fontId="2" type="noConversion"/>
  </si>
  <si>
    <t>Style 08.</t>
    <phoneticPr fontId="2" type="noConversion"/>
  </si>
  <si>
    <t>Style 02.</t>
    <phoneticPr fontId="2" type="noConversion"/>
  </si>
  <si>
    <t>Style 03.</t>
    <phoneticPr fontId="2" type="noConversion"/>
  </si>
  <si>
    <t>Style 04.</t>
    <phoneticPr fontId="2" type="noConversion"/>
  </si>
  <si>
    <t>Style 05.</t>
    <phoneticPr fontId="2" type="noConversion"/>
  </si>
  <si>
    <t>Style 07.</t>
    <phoneticPr fontId="2" type="noConversion"/>
  </si>
  <si>
    <t>전체 마진률</t>
    <phoneticPr fontId="2" type="noConversion"/>
  </si>
  <si>
    <t>겉감</t>
    <phoneticPr fontId="2" type="noConversion"/>
  </si>
  <si>
    <t>배색</t>
    <phoneticPr fontId="2" type="noConversion"/>
  </si>
  <si>
    <t>공임</t>
    <phoneticPr fontId="2" type="noConversion"/>
  </si>
  <si>
    <t>전사</t>
    <phoneticPr fontId="2" type="noConversion"/>
  </si>
  <si>
    <t>겉감</t>
    <phoneticPr fontId="2" type="noConversion"/>
  </si>
  <si>
    <t>리본</t>
    <phoneticPr fontId="2" type="noConversion"/>
  </si>
  <si>
    <t>공임</t>
    <phoneticPr fontId="2" type="noConversion"/>
  </si>
  <si>
    <t>전사</t>
    <phoneticPr fontId="2" type="noConversion"/>
  </si>
  <si>
    <t>배색</t>
    <phoneticPr fontId="2" type="noConversion"/>
  </si>
  <si>
    <t>겉감</t>
    <phoneticPr fontId="2" type="noConversion"/>
  </si>
  <si>
    <t>공임</t>
    <phoneticPr fontId="2" type="noConversion"/>
  </si>
  <si>
    <t>패치</t>
    <phoneticPr fontId="2" type="noConversion"/>
  </si>
  <si>
    <t>자수</t>
    <phoneticPr fontId="2" type="noConversion"/>
  </si>
  <si>
    <t>검수</t>
    <phoneticPr fontId="2" type="noConversion"/>
  </si>
  <si>
    <t>완성</t>
    <phoneticPr fontId="2" type="noConversion"/>
  </si>
  <si>
    <t>폴리백</t>
    <phoneticPr fontId="2" type="noConversion"/>
  </si>
  <si>
    <t>포장</t>
    <phoneticPr fontId="2" type="noConversion"/>
  </si>
  <si>
    <t>전수 검사</t>
    <phoneticPr fontId="2" type="noConversion"/>
  </si>
  <si>
    <t>YD</t>
    <phoneticPr fontId="2" type="noConversion"/>
  </si>
  <si>
    <t>알마니골지 마일드</t>
    <phoneticPr fontId="2" type="noConversion"/>
  </si>
  <si>
    <t>48"</t>
    <phoneticPr fontId="2" type="noConversion"/>
  </si>
  <si>
    <t>EA</t>
    <phoneticPr fontId="2" type="noConversion"/>
  </si>
  <si>
    <t>박수민</t>
    <phoneticPr fontId="2" type="noConversion"/>
  </si>
  <si>
    <t>스윔시티</t>
    <phoneticPr fontId="2" type="noConversion"/>
  </si>
  <si>
    <t>충남(C-2039)
T.02-2267-3566</t>
    <phoneticPr fontId="2" type="noConversion"/>
  </si>
  <si>
    <t>벌크포장</t>
    <phoneticPr fontId="2" type="noConversion"/>
  </si>
  <si>
    <t>골지 가디건_화이트</t>
    <phoneticPr fontId="2" type="noConversion"/>
  </si>
  <si>
    <t>11.5mm</t>
    <phoneticPr fontId="2" type="noConversion"/>
  </si>
  <si>
    <t>#화이트</t>
    <phoneticPr fontId="2" type="noConversion"/>
  </si>
  <si>
    <t>#J9709 (화이트)</t>
    <phoneticPr fontId="2" type="noConversion"/>
  </si>
  <si>
    <t>트림코디 (B 2341)
010-3654-0595</t>
    <phoneticPr fontId="2" type="noConversion"/>
  </si>
  <si>
    <t>레이스 (네크)</t>
    <phoneticPr fontId="2" type="noConversion"/>
  </si>
  <si>
    <t>레이스 (소매)</t>
    <phoneticPr fontId="2" type="noConversion"/>
  </si>
  <si>
    <t>레이스 (밑단)</t>
    <phoneticPr fontId="2" type="noConversion"/>
  </si>
  <si>
    <t>#NS-5-1</t>
    <phoneticPr fontId="2" type="noConversion"/>
  </si>
  <si>
    <t>#NS-28-1</t>
    <phoneticPr fontId="2" type="noConversion"/>
  </si>
  <si>
    <t>#MW-6003-1</t>
    <phoneticPr fontId="2" type="noConversion"/>
  </si>
  <si>
    <t>단추</t>
    <phoneticPr fontId="2" type="noConversion"/>
  </si>
  <si>
    <t>애플버튼 (D 1701)
010-3488-5216</t>
    <phoneticPr fontId="2" type="noConversion"/>
  </si>
  <si>
    <t>#화이트</t>
    <phoneticPr fontId="2" type="noConversion"/>
  </si>
  <si>
    <t>아이콘각테</t>
    <phoneticPr fontId="2" type="noConversion"/>
  </si>
  <si>
    <t>메인라벨</t>
    <phoneticPr fontId="2" type="noConversion"/>
  </si>
  <si>
    <t>케어라벨</t>
    <phoneticPr fontId="2" type="noConversion"/>
  </si>
  <si>
    <t>위아더 출력/AI첨부</t>
    <phoneticPr fontId="2" type="noConversion"/>
  </si>
  <si>
    <t>사무실 보요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</si>
</sst>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_-* #,##0.000_-;\-* #,##0.000_-;_-* &quot;-&quot;_-;_-@_-"/>
    <numFmt numFmtId="177" formatCode="#,###"/>
    <numFmt numFmtId="178" formatCode="yyyy\.mm\.dd\ \(aaa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스퀘어라운드 Bold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1"/>
      <color theme="10"/>
      <name val="나눔스퀘어라운드 ExtraBold"/>
      <family val="3"/>
      <charset val="129"/>
    </font>
    <font>
      <sz val="10"/>
      <color rgb="FFFF0000"/>
      <name val="나눔스퀘어라운드 Bold"/>
      <family val="3"/>
      <charset val="129"/>
    </font>
    <font>
      <sz val="10"/>
      <color theme="0"/>
      <name val="나눔스퀘어라운드 Bol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177" fontId="3" fillId="0" borderId="5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41" fontId="3" fillId="0" borderId="18" xfId="1" applyFont="1" applyFill="1" applyBorder="1" applyAlignment="1" applyProtection="1">
      <alignment horizontal="center" vertical="center"/>
      <protection locked="0"/>
    </xf>
    <xf numFmtId="10" fontId="3" fillId="2" borderId="57" xfId="2" applyNumberFormat="1" applyFont="1" applyFill="1" applyBorder="1" applyAlignment="1" applyProtection="1">
      <alignment horizontal="center" vertical="center"/>
    </xf>
    <xf numFmtId="41" fontId="3" fillId="2" borderId="4" xfId="1" applyFont="1" applyFill="1" applyBorder="1" applyAlignment="1" applyProtection="1">
      <alignment horizontal="center" vertical="center"/>
    </xf>
    <xf numFmtId="41" fontId="3" fillId="2" borderId="5" xfId="1" applyFont="1" applyFill="1" applyBorder="1" applyAlignment="1" applyProtection="1">
      <alignment horizontal="center" vertical="center"/>
    </xf>
    <xf numFmtId="177" fontId="3" fillId="2" borderId="12" xfId="0" applyNumberFormat="1" applyFont="1" applyFill="1" applyBorder="1" applyAlignment="1" applyProtection="1">
      <alignment horizontal="center" vertical="center"/>
    </xf>
    <xf numFmtId="41" fontId="3" fillId="2" borderId="1" xfId="1" applyFont="1" applyFill="1" applyBorder="1" applyAlignment="1" applyProtection="1">
      <alignment horizontal="center" vertical="center"/>
    </xf>
    <xf numFmtId="41" fontId="3" fillId="2" borderId="8" xfId="1" applyFont="1" applyFill="1" applyBorder="1" applyAlignment="1" applyProtection="1">
      <alignment horizontal="center" vertical="center"/>
    </xf>
    <xf numFmtId="41" fontId="3" fillId="2" borderId="14" xfId="1" applyFont="1" applyFill="1" applyBorder="1" applyAlignment="1" applyProtection="1">
      <alignment horizontal="center" vertical="center"/>
    </xf>
    <xf numFmtId="41" fontId="3" fillId="2" borderId="7" xfId="1" applyFont="1" applyFill="1" applyBorder="1" applyAlignment="1" applyProtection="1">
      <alignment horizontal="center" vertical="center"/>
    </xf>
    <xf numFmtId="41" fontId="3" fillId="2" borderId="9" xfId="1" applyFont="1" applyFill="1" applyBorder="1" applyAlignment="1" applyProtection="1">
      <alignment horizontal="center" vertical="center"/>
    </xf>
    <xf numFmtId="41" fontId="3" fillId="2" borderId="36" xfId="1" applyFont="1" applyFill="1" applyBorder="1" applyAlignment="1" applyProtection="1">
      <alignment horizontal="center" vertical="center"/>
    </xf>
    <xf numFmtId="10" fontId="3" fillId="2" borderId="19" xfId="2" applyNumberFormat="1" applyFont="1" applyFill="1" applyBorder="1" applyAlignment="1" applyProtection="1">
      <alignment horizontal="center" vertical="center"/>
    </xf>
    <xf numFmtId="10" fontId="3" fillId="2" borderId="46" xfId="2" applyNumberFormat="1" applyFont="1" applyFill="1" applyBorder="1" applyAlignment="1" applyProtection="1">
      <alignment horizontal="center" vertical="center"/>
    </xf>
    <xf numFmtId="10" fontId="3" fillId="2" borderId="47" xfId="2" applyNumberFormat="1" applyFont="1" applyFill="1" applyBorder="1" applyAlignment="1" applyProtection="1">
      <alignment horizontal="center" vertical="center"/>
    </xf>
    <xf numFmtId="41" fontId="3" fillId="2" borderId="3" xfId="1" applyFont="1" applyFill="1" applyBorder="1" applyAlignment="1" applyProtection="1">
      <alignment horizontal="center" vertical="center"/>
    </xf>
    <xf numFmtId="41" fontId="3" fillId="2" borderId="58" xfId="1" applyFont="1" applyFill="1" applyBorder="1" applyAlignment="1" applyProtection="1">
      <alignment horizontal="center" vertical="center"/>
    </xf>
    <xf numFmtId="41" fontId="3" fillId="2" borderId="60" xfId="1" applyFont="1" applyFill="1" applyBorder="1" applyAlignment="1" applyProtection="1">
      <alignment horizontal="center" vertical="center"/>
    </xf>
    <xf numFmtId="41" fontId="3" fillId="2" borderId="47" xfId="1" applyFont="1" applyFill="1" applyBorder="1" applyAlignment="1" applyProtection="1">
      <alignment horizontal="center" vertical="center"/>
    </xf>
    <xf numFmtId="41" fontId="3" fillId="2" borderId="50" xfId="1" applyFont="1" applyFill="1" applyBorder="1" applyAlignment="1" applyProtection="1">
      <alignment horizontal="center" vertical="center"/>
    </xf>
    <xf numFmtId="41" fontId="3" fillId="2" borderId="51" xfId="1" applyFont="1" applyFill="1" applyBorder="1" applyAlignment="1" applyProtection="1">
      <alignment horizontal="center" vertical="center"/>
    </xf>
    <xf numFmtId="10" fontId="3" fillId="2" borderId="27" xfId="2" applyNumberFormat="1" applyFont="1" applyFill="1" applyBorder="1" applyAlignment="1" applyProtection="1">
      <alignment horizontal="center" vertical="center"/>
    </xf>
    <xf numFmtId="10" fontId="3" fillId="2" borderId="18" xfId="2" applyNumberFormat="1" applyFont="1" applyFill="1" applyBorder="1" applyAlignment="1" applyProtection="1">
      <alignment horizontal="center" vertical="center"/>
    </xf>
    <xf numFmtId="41" fontId="3" fillId="2" borderId="24" xfId="1" applyFont="1" applyFill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176" fontId="3" fillId="0" borderId="13" xfId="1" applyNumberFormat="1" applyFont="1" applyBorder="1" applyAlignment="1" applyProtection="1">
      <alignment horizontal="center" vertical="center"/>
      <protection locked="0"/>
    </xf>
    <xf numFmtId="41" fontId="3" fillId="0" borderId="31" xfId="1" applyFont="1" applyBorder="1" applyAlignment="1" applyProtection="1">
      <alignment horizontal="center" vertical="center"/>
      <protection locked="0"/>
    </xf>
    <xf numFmtId="41" fontId="3" fillId="0" borderId="13" xfId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176" fontId="3" fillId="0" borderId="11" xfId="1" applyNumberFormat="1" applyFont="1" applyBorder="1" applyAlignment="1" applyProtection="1">
      <alignment horizontal="center" vertical="center"/>
      <protection locked="0"/>
    </xf>
    <xf numFmtId="41" fontId="3" fillId="0" borderId="32" xfId="1" applyFont="1" applyBorder="1" applyAlignment="1" applyProtection="1">
      <alignment horizontal="center" vertical="center"/>
      <protection locked="0"/>
    </xf>
    <xf numFmtId="41" fontId="3" fillId="0" borderId="11" xfId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left" vertical="center" indent="1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176" fontId="3" fillId="0" borderId="35" xfId="1" applyNumberFormat="1" applyFont="1" applyBorder="1" applyAlignment="1" applyProtection="1">
      <alignment horizontal="center" vertical="center"/>
      <protection locked="0"/>
    </xf>
    <xf numFmtId="41" fontId="3" fillId="0" borderId="38" xfId="1" applyFont="1" applyBorder="1" applyAlignment="1" applyProtection="1">
      <alignment horizontal="center" vertical="center"/>
      <protection locked="0"/>
    </xf>
    <xf numFmtId="41" fontId="3" fillId="0" borderId="35" xfId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176" fontId="3" fillId="0" borderId="10" xfId="1" applyNumberFormat="1" applyFont="1" applyBorder="1" applyAlignment="1" applyProtection="1">
      <alignment horizontal="center" vertical="center"/>
      <protection locked="0"/>
    </xf>
    <xf numFmtId="41" fontId="3" fillId="0" borderId="45" xfId="1" applyFont="1" applyBorder="1" applyAlignment="1" applyProtection="1">
      <alignment horizontal="center" vertical="center"/>
      <protection locked="0"/>
    </xf>
    <xf numFmtId="41" fontId="3" fillId="0" borderId="10" xfId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41" fontId="3" fillId="2" borderId="13" xfId="1" applyFont="1" applyFill="1" applyBorder="1" applyAlignment="1" applyProtection="1">
      <alignment horizontal="center" vertical="center"/>
    </xf>
    <xf numFmtId="41" fontId="3" fillId="2" borderId="37" xfId="1" applyFont="1" applyFill="1" applyBorder="1" applyAlignment="1" applyProtection="1">
      <alignment horizontal="center" vertical="center"/>
    </xf>
    <xf numFmtId="41" fontId="3" fillId="2" borderId="10" xfId="1" applyFont="1" applyFill="1" applyBorder="1" applyAlignment="1" applyProtection="1">
      <alignment horizontal="center" vertical="center"/>
    </xf>
    <xf numFmtId="41" fontId="3" fillId="2" borderId="25" xfId="1" applyFont="1" applyFill="1" applyBorder="1" applyAlignment="1" applyProtection="1">
      <alignment horizontal="center" vertical="center"/>
    </xf>
    <xf numFmtId="41" fontId="3" fillId="2" borderId="21" xfId="1" applyFont="1" applyFill="1" applyBorder="1" applyAlignment="1" applyProtection="1">
      <alignment horizontal="center" vertical="center"/>
    </xf>
    <xf numFmtId="41" fontId="3" fillId="2" borderId="33" xfId="1" applyFont="1" applyFill="1" applyBorder="1" applyAlignment="1" applyProtection="1">
      <alignment horizontal="center" vertical="center"/>
    </xf>
    <xf numFmtId="41" fontId="3" fillId="2" borderId="34" xfId="1" applyFont="1" applyFill="1" applyBorder="1" applyAlignment="1" applyProtection="1">
      <alignment horizontal="center" vertical="center"/>
    </xf>
    <xf numFmtId="41" fontId="3" fillId="2" borderId="20" xfId="1" applyFont="1" applyFill="1" applyBorder="1" applyAlignment="1" applyProtection="1">
      <alignment horizontal="center" vertical="center"/>
    </xf>
    <xf numFmtId="41" fontId="3" fillId="2" borderId="19" xfId="1" applyFont="1" applyFill="1" applyBorder="1" applyAlignment="1" applyProtection="1">
      <alignment horizontal="center" vertical="center"/>
    </xf>
    <xf numFmtId="41" fontId="3" fillId="2" borderId="42" xfId="1" applyFont="1" applyFill="1" applyBorder="1" applyAlignment="1" applyProtection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6" fillId="2" borderId="61" xfId="1" applyFont="1" applyFill="1" applyBorder="1" applyAlignment="1" applyProtection="1">
      <alignment horizontal="center" vertical="center"/>
    </xf>
    <xf numFmtId="41" fontId="3" fillId="2" borderId="63" xfId="1" applyFont="1" applyFill="1" applyBorder="1" applyAlignment="1" applyProtection="1">
      <alignment horizontal="center" vertical="center"/>
    </xf>
    <xf numFmtId="41" fontId="3" fillId="2" borderId="64" xfId="1" applyFont="1" applyFill="1" applyBorder="1" applyAlignment="1" applyProtection="1">
      <alignment horizontal="center" vertical="center"/>
    </xf>
    <xf numFmtId="41" fontId="3" fillId="2" borderId="65" xfId="1" applyFont="1" applyFill="1" applyBorder="1" applyAlignment="1" applyProtection="1">
      <alignment horizontal="center" vertical="center"/>
    </xf>
    <xf numFmtId="41" fontId="3" fillId="2" borderId="66" xfId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61" xfId="1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distributed" vertical="center" indent="1"/>
    </xf>
    <xf numFmtId="0" fontId="3" fillId="0" borderId="11" xfId="0" applyFont="1" applyBorder="1" applyAlignment="1" applyProtection="1">
      <alignment horizontal="distributed" vertical="center" indent="1"/>
    </xf>
    <xf numFmtId="0" fontId="3" fillId="0" borderId="35" xfId="0" applyFont="1" applyBorder="1" applyAlignment="1" applyProtection="1">
      <alignment horizontal="distributed" vertical="center" indent="1"/>
    </xf>
    <xf numFmtId="0" fontId="3" fillId="0" borderId="43" xfId="0" applyFont="1" applyBorder="1" applyAlignment="1" applyProtection="1">
      <alignment horizontal="distributed" vertical="center" indent="1"/>
    </xf>
    <xf numFmtId="0" fontId="3" fillId="0" borderId="15" xfId="0" applyFont="1" applyBorder="1" applyAlignment="1" applyProtection="1">
      <alignment horizontal="distributed" vertical="center" indent="1"/>
    </xf>
    <xf numFmtId="0" fontId="3" fillId="0" borderId="13" xfId="0" applyFont="1" applyBorder="1" applyAlignment="1" applyProtection="1">
      <alignment horizontal="distributed" vertical="center" indent="1"/>
    </xf>
    <xf numFmtId="0" fontId="3" fillId="0" borderId="12" xfId="0" applyFont="1" applyBorder="1" applyAlignment="1" applyProtection="1">
      <alignment horizontal="distributed" vertical="center" indent="1"/>
    </xf>
    <xf numFmtId="0" fontId="3" fillId="0" borderId="59" xfId="0" applyFont="1" applyBorder="1" applyAlignment="1" applyProtection="1">
      <alignment horizontal="distributed" vertical="center" indent="1"/>
    </xf>
    <xf numFmtId="0" fontId="3" fillId="0" borderId="53" xfId="0" applyFont="1" applyBorder="1" applyAlignment="1" applyProtection="1">
      <alignment horizontal="distributed" vertical="center" indent="1"/>
    </xf>
    <xf numFmtId="0" fontId="3" fillId="0" borderId="5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3" borderId="17" xfId="3" applyFont="1" applyFill="1" applyBorder="1" applyAlignment="1" applyProtection="1">
      <alignment horizontal="center" vertical="center"/>
    </xf>
    <xf numFmtId="0" fontId="5" fillId="3" borderId="18" xfId="3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3" borderId="27" xfId="3" applyFont="1" applyFill="1" applyBorder="1" applyAlignment="1" applyProtection="1">
      <alignment horizontal="center" vertical="center"/>
    </xf>
    <xf numFmtId="0" fontId="3" fillId="2" borderId="24" xfId="1" applyNumberFormat="1" applyFont="1" applyFill="1" applyBorder="1" applyAlignment="1" applyProtection="1">
      <alignment horizontal="center" vertical="center"/>
    </xf>
    <xf numFmtId="0" fontId="3" fillId="2" borderId="67" xfId="1" applyNumberFormat="1" applyFont="1" applyFill="1" applyBorder="1" applyAlignment="1" applyProtection="1">
      <alignment horizontal="center" vertical="center"/>
    </xf>
    <xf numFmtId="41" fontId="3" fillId="2" borderId="68" xfId="1" applyFont="1" applyFill="1" applyBorder="1" applyAlignment="1" applyProtection="1">
      <alignment horizontal="center" vertical="center"/>
    </xf>
    <xf numFmtId="41" fontId="3" fillId="2" borderId="69" xfId="1" applyFont="1" applyFill="1" applyBorder="1" applyAlignment="1" applyProtection="1">
      <alignment horizontal="center" vertical="center"/>
    </xf>
    <xf numFmtId="41" fontId="3" fillId="0" borderId="27" xfId="1" applyFont="1" applyFill="1" applyBorder="1" applyAlignment="1" applyProtection="1">
      <alignment horizontal="center" vertical="center"/>
      <protection locked="0"/>
    </xf>
    <xf numFmtId="41" fontId="3" fillId="0" borderId="17" xfId="1" applyFont="1" applyFill="1" applyBorder="1" applyAlignment="1" applyProtection="1">
      <alignment horizontal="center" vertical="center"/>
      <protection locked="0"/>
    </xf>
    <xf numFmtId="41" fontId="3" fillId="2" borderId="2" xfId="1" applyFont="1" applyFill="1" applyBorder="1" applyAlignment="1" applyProtection="1">
      <alignment horizontal="center" vertical="center"/>
    </xf>
    <xf numFmtId="41" fontId="6" fillId="2" borderId="24" xfId="1" applyFont="1" applyFill="1" applyBorder="1" applyAlignment="1" applyProtection="1">
      <alignment horizontal="center" vertical="center"/>
    </xf>
    <xf numFmtId="41" fontId="6" fillId="2" borderId="67" xfId="1" applyFont="1" applyFill="1" applyBorder="1" applyAlignment="1" applyProtection="1">
      <alignment horizontal="center" vertical="center"/>
    </xf>
    <xf numFmtId="41" fontId="3" fillId="2" borderId="6" xfId="1" applyFont="1" applyFill="1" applyBorder="1" applyAlignment="1" applyProtection="1">
      <alignment horizontal="center" vertical="center"/>
    </xf>
    <xf numFmtId="41" fontId="3" fillId="2" borderId="70" xfId="1" applyFont="1" applyFill="1" applyBorder="1" applyAlignment="1" applyProtection="1">
      <alignment horizontal="center" vertical="center"/>
    </xf>
    <xf numFmtId="41" fontId="3" fillId="2" borderId="46" xfId="1" applyFont="1" applyFill="1" applyBorder="1" applyAlignment="1" applyProtection="1">
      <alignment horizontal="center" vertical="center"/>
    </xf>
    <xf numFmtId="41" fontId="3" fillId="2" borderId="71" xfId="1" applyFont="1" applyFill="1" applyBorder="1" applyAlignment="1" applyProtection="1">
      <alignment horizontal="center" vertical="center"/>
    </xf>
    <xf numFmtId="10" fontId="3" fillId="2" borderId="17" xfId="2" applyNumberFormat="1" applyFont="1" applyFill="1" applyBorder="1" applyAlignment="1" applyProtection="1">
      <alignment horizontal="center" vertical="center"/>
    </xf>
    <xf numFmtId="41" fontId="3" fillId="2" borderId="67" xfId="1" applyFont="1" applyFill="1" applyBorder="1" applyAlignment="1" applyProtection="1">
      <alignment horizontal="center" vertical="center"/>
    </xf>
    <xf numFmtId="41" fontId="3" fillId="2" borderId="61" xfId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1" fontId="3" fillId="2" borderId="72" xfId="1" applyFont="1" applyFill="1" applyBorder="1" applyAlignment="1" applyProtection="1">
      <alignment horizontal="center" vertical="center"/>
    </xf>
    <xf numFmtId="0" fontId="3" fillId="4" borderId="62" xfId="0" applyFont="1" applyFill="1" applyBorder="1" applyAlignment="1" applyProtection="1">
      <alignment horizontal="center" vertical="center"/>
    </xf>
    <xf numFmtId="41" fontId="3" fillId="4" borderId="63" xfId="1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1" fontId="3" fillId="0" borderId="46" xfId="1" applyFont="1" applyBorder="1" applyAlignment="1" applyProtection="1">
      <alignment horizontal="center" vertical="center"/>
      <protection locked="0"/>
    </xf>
    <xf numFmtId="41" fontId="3" fillId="0" borderId="47" xfId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73" xfId="0" applyFont="1" applyBorder="1" applyAlignment="1" applyProtection="1">
      <alignment horizontal="center" vertical="center" wrapText="1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 wrapText="1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vertical="center" indent="1"/>
      <protection locked="0"/>
    </xf>
    <xf numFmtId="49" fontId="3" fillId="5" borderId="9" xfId="0" applyNumberFormat="1" applyFont="1" applyFill="1" applyBorder="1" applyAlignment="1" applyProtection="1">
      <alignment horizontal="center" vertical="center"/>
      <protection locked="0"/>
    </xf>
    <xf numFmtId="49" fontId="3" fillId="5" borderId="21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1" applyNumberFormat="1" applyFont="1" applyFill="1" applyBorder="1" applyAlignment="1" applyProtection="1">
      <alignment horizontal="center" vertical="center"/>
      <protection locked="0"/>
    </xf>
    <xf numFmtId="41" fontId="3" fillId="5" borderId="13" xfId="1" applyFont="1" applyFill="1" applyBorder="1" applyAlignment="1" applyProtection="1">
      <alignment horizontal="center" vertical="center"/>
    </xf>
    <xf numFmtId="41" fontId="3" fillId="5" borderId="32" xfId="1" applyFont="1" applyFill="1" applyBorder="1" applyAlignment="1" applyProtection="1">
      <alignment horizontal="center" vertical="center"/>
      <protection locked="0"/>
    </xf>
    <xf numFmtId="41" fontId="3" fillId="5" borderId="11" xfId="1" applyFont="1" applyFill="1" applyBorder="1" applyAlignment="1" applyProtection="1">
      <alignment horizontal="center" vertical="center"/>
      <protection locked="0"/>
    </xf>
    <xf numFmtId="41" fontId="3" fillId="5" borderId="9" xfId="1" applyFont="1" applyFill="1" applyBorder="1" applyAlignment="1" applyProtection="1">
      <alignment horizontal="center" vertical="center"/>
    </xf>
    <xf numFmtId="41" fontId="3" fillId="5" borderId="21" xfId="1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3" fillId="5" borderId="35" xfId="0" applyFont="1" applyFill="1" applyBorder="1" applyAlignment="1" applyProtection="1">
      <alignment horizontal="left" vertical="center" indent="1"/>
      <protection locked="0"/>
    </xf>
    <xf numFmtId="49" fontId="3" fillId="5" borderId="36" xfId="0" applyNumberFormat="1" applyFont="1" applyFill="1" applyBorder="1" applyAlignment="1" applyProtection="1">
      <alignment horizontal="center" vertical="center"/>
      <protection locked="0"/>
    </xf>
    <xf numFmtId="49" fontId="3" fillId="5" borderId="34" xfId="0" applyNumberFormat="1" applyFont="1" applyFill="1" applyBorder="1" applyAlignment="1" applyProtection="1">
      <alignment horizontal="center" vertical="center"/>
      <protection locked="0"/>
    </xf>
    <xf numFmtId="176" fontId="3" fillId="5" borderId="35" xfId="1" applyNumberFormat="1" applyFont="1" applyFill="1" applyBorder="1" applyAlignment="1" applyProtection="1">
      <alignment horizontal="center" vertical="center"/>
      <protection locked="0"/>
    </xf>
    <xf numFmtId="41" fontId="3" fillId="5" borderId="37" xfId="1" applyFont="1" applyFill="1" applyBorder="1" applyAlignment="1" applyProtection="1">
      <alignment horizontal="center" vertical="center"/>
    </xf>
    <xf numFmtId="41" fontId="3" fillId="5" borderId="38" xfId="1" applyFont="1" applyFill="1" applyBorder="1" applyAlignment="1" applyProtection="1">
      <alignment horizontal="center" vertical="center"/>
      <protection locked="0"/>
    </xf>
    <xf numFmtId="41" fontId="3" fillId="5" borderId="35" xfId="1" applyFont="1" applyFill="1" applyBorder="1" applyAlignment="1" applyProtection="1">
      <alignment horizontal="center" vertical="center"/>
      <protection locked="0"/>
    </xf>
    <xf numFmtId="41" fontId="3" fillId="5" borderId="36" xfId="1" applyFont="1" applyFill="1" applyBorder="1" applyAlignment="1" applyProtection="1">
      <alignment horizontal="center" vertical="center"/>
    </xf>
    <xf numFmtId="41" fontId="3" fillId="5" borderId="34" xfId="1" applyFont="1" applyFill="1" applyBorder="1" applyAlignment="1" applyProtection="1">
      <alignment horizontal="center" vertical="center"/>
    </xf>
    <xf numFmtId="0" fontId="3" fillId="5" borderId="35" xfId="0" applyFont="1" applyFill="1" applyBorder="1" applyAlignment="1" applyProtection="1">
      <alignment horizontal="center" vertical="center"/>
      <protection locked="0"/>
    </xf>
    <xf numFmtId="0" fontId="3" fillId="5" borderId="39" xfId="0" applyFont="1" applyFill="1" applyBorder="1" applyAlignment="1" applyProtection="1">
      <alignment horizontal="center" vertical="center"/>
      <protection locked="0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 vertical="center"/>
      <protection locked="0"/>
    </xf>
  </cellXfs>
  <cellStyles count="4">
    <cellStyle name="백분율" xfId="2" builtinId="5"/>
    <cellStyle name="쉼표 [0]" xfId="1" builtinId="6"/>
    <cellStyle name="표준" xfId="0" builtinId="0"/>
    <cellStyle name="하이퍼링크" xfId="3" builtinId="8"/>
  </cellStyles>
  <dxfs count="1">
    <dxf>
      <font>
        <color rgb="FFFFFFEB"/>
      </font>
    </dxf>
  </dxfs>
  <tableStyles count="0" defaultTableStyle="TableStyleMedium2" defaultPivotStyle="PivotStyleLight16"/>
  <colors>
    <mruColors>
      <color rgb="FFFFFFEB"/>
      <color rgb="FFF5F5F5"/>
      <color rgb="FFFEF2E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</xdr:colOff>
      <xdr:row>4</xdr:row>
      <xdr:rowOff>180676</xdr:rowOff>
    </xdr:from>
    <xdr:to>
      <xdr:col>18</xdr:col>
      <xdr:colOff>81642</xdr:colOff>
      <xdr:row>9</xdr:row>
      <xdr:rowOff>113483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0465" y="1024319"/>
          <a:ext cx="2598963" cy="1429593"/>
        </a:xfrm>
        <a:prstGeom prst="rect">
          <a:avLst/>
        </a:prstGeom>
      </xdr:spPr>
    </xdr:pic>
    <xdr:clientData/>
  </xdr:twoCellAnchor>
  <xdr:twoCellAnchor editAs="oneCell">
    <xdr:from>
      <xdr:col>14</xdr:col>
      <xdr:colOff>41143</xdr:colOff>
      <xdr:row>13</xdr:row>
      <xdr:rowOff>244929</xdr:rowOff>
    </xdr:from>
    <xdr:to>
      <xdr:col>18</xdr:col>
      <xdr:colOff>97049</xdr:colOff>
      <xdr:row>19</xdr:row>
      <xdr:rowOff>128683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7179" y="3782786"/>
          <a:ext cx="2627656" cy="1679897"/>
        </a:xfrm>
        <a:prstGeom prst="rect">
          <a:avLst/>
        </a:prstGeom>
      </xdr:spPr>
    </xdr:pic>
    <xdr:clientData/>
  </xdr:twoCellAnchor>
  <xdr:twoCellAnchor editAs="oneCell">
    <xdr:from>
      <xdr:col>14</xdr:col>
      <xdr:colOff>68677</xdr:colOff>
      <xdr:row>9</xdr:row>
      <xdr:rowOff>95249</xdr:rowOff>
    </xdr:from>
    <xdr:to>
      <xdr:col>18</xdr:col>
      <xdr:colOff>4020</xdr:colOff>
      <xdr:row>13</xdr:row>
      <xdr:rowOff>209102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4713" y="2435678"/>
          <a:ext cx="2507093" cy="1311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  <pageSetUpPr fitToPage="1"/>
  </sheetPr>
  <dimension ref="B1:N33"/>
  <sheetViews>
    <sheetView showGridLines="0" zoomScale="90" zoomScaleNormal="90" workbookViewId="0">
      <selection activeCell="C8" sqref="C8"/>
    </sheetView>
  </sheetViews>
  <sheetFormatPr defaultColWidth="18.625" defaultRowHeight="27.95" customHeight="1" x14ac:dyDescent="0.3"/>
  <cols>
    <col min="1" max="1" width="1.625" style="1" customWidth="1"/>
    <col min="2" max="12" width="18.625" style="1"/>
    <col min="13" max="13" width="5.625" style="1" customWidth="1"/>
    <col min="14" max="16384" width="18.625" style="1"/>
  </cols>
  <sheetData>
    <row r="1" spans="2:14" ht="9.9499999999999993" customHeight="1" x14ac:dyDescent="0.3"/>
    <row r="2" spans="2:14" ht="32.1" customHeight="1" x14ac:dyDescent="0.3">
      <c r="B2" s="108" t="s">
        <v>0</v>
      </c>
      <c r="C2" s="109" t="s">
        <v>1</v>
      </c>
      <c r="D2" s="110" t="s">
        <v>2</v>
      </c>
      <c r="E2" s="112" t="s">
        <v>4</v>
      </c>
      <c r="F2" s="113" t="s">
        <v>3</v>
      </c>
      <c r="G2" s="139" t="s">
        <v>7</v>
      </c>
      <c r="H2" s="107" t="s">
        <v>70</v>
      </c>
      <c r="I2" s="108" t="s">
        <v>39</v>
      </c>
      <c r="J2" s="109" t="s">
        <v>47</v>
      </c>
      <c r="K2" s="109" t="s">
        <v>40</v>
      </c>
      <c r="L2" s="137" t="s">
        <v>41</v>
      </c>
      <c r="N2" s="111" t="s">
        <v>8</v>
      </c>
    </row>
    <row r="3" spans="2:14" ht="32.1" customHeight="1" thickBot="1" x14ac:dyDescent="0.35">
      <c r="B3" s="90">
        <v>44284</v>
      </c>
      <c r="C3" s="4" t="s">
        <v>93</v>
      </c>
      <c r="D3" s="5" t="s">
        <v>94</v>
      </c>
      <c r="E3" s="12" t="e">
        <f>IF(C7="","",SUM(C7:L7))</f>
        <v>#REF!</v>
      </c>
      <c r="F3" s="6">
        <v>2</v>
      </c>
      <c r="G3" s="140"/>
      <c r="H3" s="9" t="str">
        <f>IF($L$3="","",$K$3/$L$3)</f>
        <v/>
      </c>
      <c r="I3" s="10" t="e">
        <f>IF($C$28="","",SUM($C$28:$L$28))</f>
        <v>#REF!</v>
      </c>
      <c r="J3" s="11" t="e">
        <f>IF($C$26="","",SUM($C$26:$L$27))</f>
        <v>#REF!</v>
      </c>
      <c r="K3" s="11" t="str">
        <f>IF($E$22="","",$E$22-$N$3)</f>
        <v/>
      </c>
      <c r="L3" s="138" t="str">
        <f>IF($C$32="","",SUM($C$32:$L$32))</f>
        <v/>
      </c>
      <c r="N3" s="92" t="str">
        <f>IF($E$22="","",$E$22*10%)</f>
        <v/>
      </c>
    </row>
    <row r="4" spans="2:14" ht="9.9499999999999993" customHeight="1" x14ac:dyDescent="0.3">
      <c r="H4" s="119"/>
      <c r="I4" s="119"/>
      <c r="J4" s="119"/>
      <c r="K4" s="119"/>
      <c r="L4" s="119"/>
    </row>
    <row r="5" spans="2:14" ht="32.1" customHeight="1" x14ac:dyDescent="0.3">
      <c r="B5" s="114"/>
      <c r="C5" s="120" t="s">
        <v>54</v>
      </c>
      <c r="D5" s="115" t="s">
        <v>55</v>
      </c>
      <c r="E5" s="115" t="s">
        <v>56</v>
      </c>
      <c r="F5" s="115" t="s">
        <v>57</v>
      </c>
      <c r="G5" s="115" t="s">
        <v>58</v>
      </c>
      <c r="H5" s="115" t="s">
        <v>59</v>
      </c>
      <c r="I5" s="115" t="s">
        <v>60</v>
      </c>
      <c r="J5" s="115" t="s">
        <v>61</v>
      </c>
      <c r="K5" s="115" t="s">
        <v>62</v>
      </c>
      <c r="L5" s="116" t="s">
        <v>53</v>
      </c>
    </row>
    <row r="6" spans="2:14" ht="32.1" customHeight="1" x14ac:dyDescent="0.3">
      <c r="B6" s="103" t="s">
        <v>9</v>
      </c>
      <c r="C6" s="121" t="e">
        <f>IF(#REF!="","",#REF!)</f>
        <v>#REF!</v>
      </c>
      <c r="D6" s="122" t="str">
        <f>IF(화이트!$E$2="","",화이트!$E$2)</f>
        <v>골지 가디건_화이트</v>
      </c>
      <c r="E6" s="122" t="str">
        <f>IF('03'!$E$2="","",'03'!$E$2)</f>
        <v/>
      </c>
      <c r="F6" s="122" t="str">
        <f>IF('04'!$E$2="","",'04'!$E$2)</f>
        <v/>
      </c>
      <c r="G6" s="122" t="str">
        <f>IF('05'!$E$2="","",'05'!$E$2)</f>
        <v/>
      </c>
      <c r="H6" s="122" t="str">
        <f>IF('06'!$E$2="","",'06'!$E$2)</f>
        <v/>
      </c>
      <c r="I6" s="122" t="str">
        <f>IF('07'!$E$2="","",'07'!$E$2)</f>
        <v/>
      </c>
      <c r="J6" s="122" t="str">
        <f>IF('08'!$E$2="","",'08'!$E$2)</f>
        <v/>
      </c>
      <c r="K6" s="122" t="str">
        <f>IF('09'!$E$2="","",'09'!$E$2)</f>
        <v/>
      </c>
      <c r="L6" s="97" t="str">
        <f>IF('10'!$E$2="","",'10'!$E$2)</f>
        <v/>
      </c>
    </row>
    <row r="7" spans="2:14" ht="32.1" customHeight="1" x14ac:dyDescent="0.3">
      <c r="B7" s="106" t="s">
        <v>37</v>
      </c>
      <c r="C7" s="123" t="e">
        <f>IF(#REF!="","",#REF!)</f>
        <v>#REF!</v>
      </c>
      <c r="D7" s="124">
        <f>IF(화이트!$H$2="","",화이트!$H$2)</f>
        <v>30</v>
      </c>
      <c r="E7" s="124" t="str">
        <f>IF('03'!$H$2="","",'03'!$H$2)</f>
        <v/>
      </c>
      <c r="F7" s="124" t="str">
        <f>IF('04'!$H$2="","",'04'!$H$2)</f>
        <v/>
      </c>
      <c r="G7" s="95" t="str">
        <f>IF('05'!$H$2="","",'05'!$H$2)</f>
        <v/>
      </c>
      <c r="H7" s="124" t="str">
        <f>IF('06'!$H$2="","",'06'!$H$2)</f>
        <v/>
      </c>
      <c r="I7" s="124" t="str">
        <f>IF('07'!$H$2="","",'07'!$H$2)</f>
        <v/>
      </c>
      <c r="J7" s="124" t="str">
        <f>IF('08'!$H$2="","",'08'!$H$2)</f>
        <v/>
      </c>
      <c r="K7" s="124" t="str">
        <f>IF('09'!$H$2="","",'09'!$H$2)</f>
        <v/>
      </c>
      <c r="L7" s="23" t="str">
        <f>IF('10'!$H$2="","",'10'!$H$2)</f>
        <v/>
      </c>
    </row>
    <row r="8" spans="2:14" ht="32.1" customHeight="1" x14ac:dyDescent="0.3">
      <c r="B8" s="102" t="s">
        <v>10</v>
      </c>
      <c r="C8" s="125"/>
      <c r="D8" s="126">
        <v>16000</v>
      </c>
      <c r="E8" s="126"/>
      <c r="F8" s="126"/>
      <c r="G8" s="126"/>
      <c r="H8" s="126"/>
      <c r="I8" s="126"/>
      <c r="J8" s="126"/>
      <c r="K8" s="126"/>
      <c r="L8" s="8"/>
    </row>
    <row r="9" spans="2:14" ht="32.1" customHeight="1" x14ac:dyDescent="0.3">
      <c r="B9" s="103" t="s">
        <v>44</v>
      </c>
      <c r="C9" s="13" t="e">
        <f>IF(C$17="","",C$17)</f>
        <v>#REF!</v>
      </c>
      <c r="D9" s="127">
        <f t="shared" ref="D9:L9" si="0">IF(D$17="","",D$17)</f>
        <v>11590</v>
      </c>
      <c r="E9" s="127" t="str">
        <f t="shared" si="0"/>
        <v/>
      </c>
      <c r="F9" s="127" t="str">
        <f t="shared" si="0"/>
        <v/>
      </c>
      <c r="G9" s="127" t="str">
        <f t="shared" si="0"/>
        <v/>
      </c>
      <c r="H9" s="127" t="str">
        <f>IF(H$17="","",H$17)</f>
        <v/>
      </c>
      <c r="I9" s="127" t="str">
        <f t="shared" si="0"/>
        <v/>
      </c>
      <c r="J9" s="127" t="str">
        <f t="shared" si="0"/>
        <v/>
      </c>
      <c r="K9" s="127" t="str">
        <f t="shared" si="0"/>
        <v/>
      </c>
      <c r="L9" s="22" t="str">
        <f t="shared" si="0"/>
        <v/>
      </c>
    </row>
    <row r="10" spans="2:14" ht="32.1" customHeight="1" x14ac:dyDescent="0.3">
      <c r="B10" s="100" t="s">
        <v>15</v>
      </c>
      <c r="C10" s="85" t="str">
        <f>IF(C$18="","",C$18)</f>
        <v/>
      </c>
      <c r="D10" s="95" t="str">
        <f t="shared" ref="D10:L10" si="1">IF(D$18="","",D$18)</f>
        <v/>
      </c>
      <c r="E10" s="95" t="str">
        <f t="shared" si="1"/>
        <v/>
      </c>
      <c r="F10" s="95" t="str">
        <f t="shared" si="1"/>
        <v/>
      </c>
      <c r="G10" s="95" t="str">
        <f t="shared" si="1"/>
        <v/>
      </c>
      <c r="H10" s="95" t="str">
        <f>IF(H$18="","",H$18)</f>
        <v/>
      </c>
      <c r="I10" s="95" t="str">
        <f t="shared" si="1"/>
        <v/>
      </c>
      <c r="J10" s="95" t="str">
        <f t="shared" si="1"/>
        <v/>
      </c>
      <c r="K10" s="95" t="str">
        <f t="shared" si="1"/>
        <v/>
      </c>
      <c r="L10" s="23" t="str">
        <f t="shared" si="1"/>
        <v/>
      </c>
    </row>
    <row r="11" spans="2:14" ht="32.1" customHeight="1" x14ac:dyDescent="0.3">
      <c r="B11" s="103" t="s">
        <v>43</v>
      </c>
      <c r="C11" s="128" t="e">
        <f>IF(C$21="","",C$21)</f>
        <v>#REF!</v>
      </c>
      <c r="D11" s="129">
        <f t="shared" ref="D11:L11" si="2">IF(D$21="","",D$21)</f>
        <v>13329</v>
      </c>
      <c r="E11" s="129" t="str">
        <f t="shared" si="2"/>
        <v/>
      </c>
      <c r="F11" s="129" t="str">
        <f t="shared" si="2"/>
        <v/>
      </c>
      <c r="G11" s="129" t="str">
        <f t="shared" si="2"/>
        <v/>
      </c>
      <c r="H11" s="129" t="str">
        <f>IF(H$21="","",H$21)</f>
        <v/>
      </c>
      <c r="I11" s="129" t="str">
        <f t="shared" si="2"/>
        <v/>
      </c>
      <c r="J11" s="129" t="str">
        <f t="shared" si="2"/>
        <v/>
      </c>
      <c r="K11" s="129" t="str">
        <f t="shared" si="2"/>
        <v/>
      </c>
      <c r="L11" s="91" t="str">
        <f t="shared" si="2"/>
        <v/>
      </c>
    </row>
    <row r="12" spans="2:14" ht="32.1" customHeight="1" x14ac:dyDescent="0.3">
      <c r="B12" s="99" t="s">
        <v>45</v>
      </c>
      <c r="C12" s="130" t="str">
        <f>IF(C$8="","",IF(C11="","",C$8-C$11))</f>
        <v/>
      </c>
      <c r="D12" s="131">
        <f t="shared" ref="D12:G12" si="3">IF(D$8="","",IF(D11="","",D$8-D$11))</f>
        <v>2671</v>
      </c>
      <c r="E12" s="131" t="str">
        <f t="shared" si="3"/>
        <v/>
      </c>
      <c r="F12" s="131" t="str">
        <f t="shared" si="3"/>
        <v/>
      </c>
      <c r="G12" s="131" t="str">
        <f t="shared" si="3"/>
        <v/>
      </c>
      <c r="H12" s="131" t="str">
        <f>IF(H$8="","",IF(H11="","",H$8-H$11))</f>
        <v/>
      </c>
      <c r="I12" s="131" t="str">
        <f t="shared" ref="I12:L12" si="4">IF(I$8="","",IF(I11="","",I$8-I$11))</f>
        <v/>
      </c>
      <c r="J12" s="131" t="str">
        <f t="shared" si="4"/>
        <v/>
      </c>
      <c r="K12" s="131" t="str">
        <f t="shared" si="4"/>
        <v/>
      </c>
      <c r="L12" s="16" t="str">
        <f t="shared" si="4"/>
        <v/>
      </c>
    </row>
    <row r="13" spans="2:14" ht="32.1" customHeight="1" x14ac:dyDescent="0.3">
      <c r="B13" s="100" t="s">
        <v>11</v>
      </c>
      <c r="C13" s="85" t="str">
        <f>IF(C$8="","",IF(C11="","",C$12*10%))</f>
        <v/>
      </c>
      <c r="D13" s="95">
        <f t="shared" ref="D13:G13" si="5">IF(D$8="","",IF(D11="","",D$12*10%))</f>
        <v>267.10000000000002</v>
      </c>
      <c r="E13" s="95" t="str">
        <f t="shared" si="5"/>
        <v/>
      </c>
      <c r="F13" s="95" t="str">
        <f t="shared" si="5"/>
        <v/>
      </c>
      <c r="G13" s="95" t="str">
        <f t="shared" si="5"/>
        <v/>
      </c>
      <c r="H13" s="95" t="str">
        <f>IF(H$8="","",IF(H11="","",H$12*10%))</f>
        <v/>
      </c>
      <c r="I13" s="95" t="str">
        <f t="shared" ref="I13:L13" si="6">IF(I$8="","",IF(I11="","",I$12*10%))</f>
        <v/>
      </c>
      <c r="J13" s="95" t="str">
        <f t="shared" si="6"/>
        <v/>
      </c>
      <c r="K13" s="95" t="str">
        <f t="shared" si="6"/>
        <v/>
      </c>
      <c r="L13" s="23" t="str">
        <f t="shared" si="6"/>
        <v/>
      </c>
    </row>
    <row r="14" spans="2:14" ht="32.1" customHeight="1" thickBot="1" x14ac:dyDescent="0.35">
      <c r="B14" s="101" t="s">
        <v>5</v>
      </c>
      <c r="C14" s="19" t="str">
        <f>IF(C$8="","",IF(C11="","",C$12/C$8))</f>
        <v/>
      </c>
      <c r="D14" s="20">
        <f t="shared" ref="D14:G14" si="7">IF(D$8="","",IF(D11="","",D$12/D$8))</f>
        <v>0.16693749999999999</v>
      </c>
      <c r="E14" s="20" t="str">
        <f t="shared" si="7"/>
        <v/>
      </c>
      <c r="F14" s="20" t="str">
        <f t="shared" si="7"/>
        <v/>
      </c>
      <c r="G14" s="20" t="str">
        <f t="shared" si="7"/>
        <v/>
      </c>
      <c r="H14" s="20" t="str">
        <f>IF(H$8="","",IF(H11="","",H$12/H$8))</f>
        <v/>
      </c>
      <c r="I14" s="20" t="str">
        <f t="shared" ref="I14:L14" si="8">IF(I$8="","",IF(I11="","",I$12/I$8))</f>
        <v/>
      </c>
      <c r="J14" s="20" t="str">
        <f t="shared" si="8"/>
        <v/>
      </c>
      <c r="K14" s="20" t="str">
        <f t="shared" si="8"/>
        <v/>
      </c>
      <c r="L14" s="21" t="str">
        <f t="shared" si="8"/>
        <v/>
      </c>
    </row>
    <row r="15" spans="2:14" ht="9.9499999999999993" customHeight="1" x14ac:dyDescent="0.3"/>
    <row r="16" spans="2:14" ht="27.95" customHeight="1" x14ac:dyDescent="0.3">
      <c r="B16" s="117" t="s">
        <v>12</v>
      </c>
    </row>
    <row r="17" spans="2:12" ht="27.95" customHeight="1" x14ac:dyDescent="0.3">
      <c r="B17" s="98" t="s">
        <v>13</v>
      </c>
      <c r="C17" s="14" t="e">
        <f>IF(#REF!=0,"",#REF!)</f>
        <v>#REF!</v>
      </c>
      <c r="D17" s="14">
        <f>IF(화이트!$K$28=0,"",화이트!$K$28)</f>
        <v>11590</v>
      </c>
      <c r="E17" s="14" t="str">
        <f>IF('03'!$K$28=0,"",'03'!$K$28)</f>
        <v/>
      </c>
      <c r="F17" s="14" t="str">
        <f>IF('04'!$K$28=0,"",'04'!$K$28)</f>
        <v/>
      </c>
      <c r="G17" s="127" t="str">
        <f>IF('05'!$K$28=0,"",'05'!$K$28)</f>
        <v/>
      </c>
      <c r="H17" s="127" t="str">
        <f>IF('06'!$K$28=0,"",'06'!$K$28)</f>
        <v/>
      </c>
      <c r="I17" s="14" t="str">
        <f>IF('07'!$K$28=0,"",'07'!$K$28)</f>
        <v/>
      </c>
      <c r="J17" s="14" t="str">
        <f>IF('08'!$K$28=0,"",'08'!$K$28)</f>
        <v/>
      </c>
      <c r="K17" s="14" t="str">
        <f>IF('09'!$K$28=0,"",'09'!$K$28)</f>
        <v/>
      </c>
      <c r="L17" s="22" t="str">
        <f>IF('10'!$K$28=0,"",'10'!$K$28)</f>
        <v/>
      </c>
    </row>
    <row r="18" spans="2:12" ht="27.95" customHeight="1" x14ac:dyDescent="0.3">
      <c r="B18" s="99" t="s">
        <v>15</v>
      </c>
      <c r="C18" s="17" t="str">
        <f t="shared" ref="C18:L18" si="9">IF($G$3="","",IF(C$17="","",ROUNDUP($G$3*C$30,0)))</f>
        <v/>
      </c>
      <c r="D18" s="17" t="str">
        <f t="shared" si="9"/>
        <v/>
      </c>
      <c r="E18" s="17" t="str">
        <f t="shared" si="9"/>
        <v/>
      </c>
      <c r="F18" s="17" t="str">
        <f t="shared" si="9"/>
        <v/>
      </c>
      <c r="G18" s="131" t="str">
        <f t="shared" si="9"/>
        <v/>
      </c>
      <c r="H18" s="131" t="str">
        <f t="shared" si="9"/>
        <v/>
      </c>
      <c r="I18" s="17" t="str">
        <f t="shared" si="9"/>
        <v/>
      </c>
      <c r="J18" s="17" t="str">
        <f t="shared" si="9"/>
        <v/>
      </c>
      <c r="K18" s="17" t="str">
        <f t="shared" si="9"/>
        <v/>
      </c>
      <c r="L18" s="16" t="str">
        <f t="shared" si="9"/>
        <v/>
      </c>
    </row>
    <row r="19" spans="2:12" ht="27.95" customHeight="1" x14ac:dyDescent="0.3">
      <c r="B19" s="99" t="s">
        <v>14</v>
      </c>
      <c r="C19" s="17" t="e">
        <f t="shared" ref="C19:L19" si="10">IF(C$17="","",ROUNDUP(C$17*12%,0))</f>
        <v>#REF!</v>
      </c>
      <c r="D19" s="17">
        <f t="shared" si="10"/>
        <v>1391</v>
      </c>
      <c r="E19" s="17" t="str">
        <f t="shared" si="10"/>
        <v/>
      </c>
      <c r="F19" s="17" t="str">
        <f t="shared" si="10"/>
        <v/>
      </c>
      <c r="G19" s="131" t="str">
        <f t="shared" si="10"/>
        <v/>
      </c>
      <c r="H19" s="131" t="str">
        <f t="shared" si="10"/>
        <v/>
      </c>
      <c r="I19" s="17" t="str">
        <f t="shared" si="10"/>
        <v/>
      </c>
      <c r="J19" s="17" t="str">
        <f t="shared" si="10"/>
        <v/>
      </c>
      <c r="K19" s="17" t="str">
        <f t="shared" si="10"/>
        <v/>
      </c>
      <c r="L19" s="16" t="str">
        <f t="shared" si="10"/>
        <v/>
      </c>
    </row>
    <row r="20" spans="2:12" ht="27.95" customHeight="1" x14ac:dyDescent="0.3">
      <c r="B20" s="100" t="s">
        <v>16</v>
      </c>
      <c r="C20" s="18" t="e">
        <f t="shared" ref="C20:L20" si="11">IF(C$17="","",ROUNDUP(C$17*3%,0))</f>
        <v>#REF!</v>
      </c>
      <c r="D20" s="18">
        <f t="shared" si="11"/>
        <v>348</v>
      </c>
      <c r="E20" s="18" t="str">
        <f t="shared" si="11"/>
        <v/>
      </c>
      <c r="F20" s="18" t="str">
        <f t="shared" si="11"/>
        <v/>
      </c>
      <c r="G20" s="95" t="str">
        <f t="shared" si="11"/>
        <v/>
      </c>
      <c r="H20" s="95" t="str">
        <f t="shared" si="11"/>
        <v/>
      </c>
      <c r="I20" s="18" t="str">
        <f t="shared" si="11"/>
        <v/>
      </c>
      <c r="J20" s="18" t="str">
        <f t="shared" si="11"/>
        <v/>
      </c>
      <c r="K20" s="18" t="str">
        <f t="shared" si="11"/>
        <v/>
      </c>
      <c r="L20" s="23" t="str">
        <f t="shared" si="11"/>
        <v/>
      </c>
    </row>
    <row r="21" spans="2:12" ht="27.95" customHeight="1" thickBot="1" x14ac:dyDescent="0.35">
      <c r="B21" s="105" t="s">
        <v>17</v>
      </c>
      <c r="C21" s="24" t="e">
        <f>IF(C$17="","",SUM(C$17:C$20))</f>
        <v>#REF!</v>
      </c>
      <c r="D21" s="24">
        <f t="shared" ref="D21:L21" si="12">IF(D$17="","",SUM(D$17:D$20))</f>
        <v>13329</v>
      </c>
      <c r="E21" s="24" t="str">
        <f t="shared" si="12"/>
        <v/>
      </c>
      <c r="F21" s="24" t="str">
        <f t="shared" si="12"/>
        <v/>
      </c>
      <c r="G21" s="132" t="str">
        <f t="shared" si="12"/>
        <v/>
      </c>
      <c r="H21" s="132" t="str">
        <f>IF(H$17="","",SUM(H$17:H$20))</f>
        <v/>
      </c>
      <c r="I21" s="24" t="str">
        <f t="shared" si="12"/>
        <v/>
      </c>
      <c r="J21" s="24" t="str">
        <f t="shared" si="12"/>
        <v/>
      </c>
      <c r="K21" s="24" t="str">
        <f t="shared" si="12"/>
        <v/>
      </c>
      <c r="L21" s="25" t="str">
        <f t="shared" si="12"/>
        <v/>
      </c>
    </row>
    <row r="22" spans="2:12" ht="9.9499999999999993" customHeight="1" x14ac:dyDescent="0.3">
      <c r="E22" s="96" t="str">
        <f>IF(C31="","",SUM(C31:L31))</f>
        <v/>
      </c>
      <c r="J22" s="96" t="str">
        <f>IF(H31="","",SUM(H31:L31))</f>
        <v/>
      </c>
    </row>
    <row r="23" spans="2:12" ht="27.95" customHeight="1" x14ac:dyDescent="0.3">
      <c r="B23" s="117" t="s">
        <v>18</v>
      </c>
    </row>
    <row r="24" spans="2:12" ht="27.95" customHeight="1" x14ac:dyDescent="0.3">
      <c r="B24" s="98" t="s">
        <v>13</v>
      </c>
      <c r="C24" s="14" t="e">
        <f>IF(C$17="","",IF(C$7="","",C$17*C$7))</f>
        <v>#REF!</v>
      </c>
      <c r="D24" s="14">
        <f t="shared" ref="D24:L24" si="13">IF(D$17="","",IF(D$7="","",D$17*D$7))</f>
        <v>347700</v>
      </c>
      <c r="E24" s="14" t="str">
        <f t="shared" si="13"/>
        <v/>
      </c>
      <c r="F24" s="14" t="str">
        <f t="shared" si="13"/>
        <v/>
      </c>
      <c r="G24" s="127" t="str">
        <f t="shared" si="13"/>
        <v/>
      </c>
      <c r="H24" s="127" t="str">
        <f>IF(H$17="","",IF(H$7="","",H$17*H$7))</f>
        <v/>
      </c>
      <c r="I24" s="14" t="str">
        <f t="shared" si="13"/>
        <v/>
      </c>
      <c r="J24" s="14" t="str">
        <f t="shared" si="13"/>
        <v/>
      </c>
      <c r="K24" s="14" t="str">
        <f t="shared" si="13"/>
        <v/>
      </c>
      <c r="L24" s="22" t="str">
        <f t="shared" si="13"/>
        <v/>
      </c>
    </row>
    <row r="25" spans="2:12" ht="27.95" customHeight="1" x14ac:dyDescent="0.3">
      <c r="B25" s="99" t="s">
        <v>15</v>
      </c>
      <c r="C25" s="17" t="str">
        <f>IF(C$18="","",IF(C$7="","",C$18*C$7))</f>
        <v/>
      </c>
      <c r="D25" s="17" t="str">
        <f t="shared" ref="D25:L25" si="14">IF(D$18="","",IF(D$7="","",D$18*D$7))</f>
        <v/>
      </c>
      <c r="E25" s="17" t="str">
        <f t="shared" si="14"/>
        <v/>
      </c>
      <c r="F25" s="17" t="str">
        <f t="shared" si="14"/>
        <v/>
      </c>
      <c r="G25" s="131" t="str">
        <f t="shared" si="14"/>
        <v/>
      </c>
      <c r="H25" s="131" t="str">
        <f>IF(H$18="","",IF(H$7="","",H$18*H$7))</f>
        <v/>
      </c>
      <c r="I25" s="17" t="str">
        <f t="shared" si="14"/>
        <v/>
      </c>
      <c r="J25" s="17" t="str">
        <f t="shared" si="14"/>
        <v/>
      </c>
      <c r="K25" s="17" t="str">
        <f t="shared" si="14"/>
        <v/>
      </c>
      <c r="L25" s="16" t="str">
        <f t="shared" si="14"/>
        <v/>
      </c>
    </row>
    <row r="26" spans="2:12" ht="27.95" customHeight="1" x14ac:dyDescent="0.3">
      <c r="B26" s="99" t="s">
        <v>14</v>
      </c>
      <c r="C26" s="17" t="e">
        <f>IF(C$19="","",IF(C$7="","",C$19*C$7))</f>
        <v>#REF!</v>
      </c>
      <c r="D26" s="17">
        <f t="shared" ref="D26:L26" si="15">IF(D$19="","",IF(D$7="","",D$19*D$7))</f>
        <v>41730</v>
      </c>
      <c r="E26" s="17" t="str">
        <f t="shared" si="15"/>
        <v/>
      </c>
      <c r="F26" s="17" t="str">
        <f t="shared" si="15"/>
        <v/>
      </c>
      <c r="G26" s="131" t="str">
        <f t="shared" si="15"/>
        <v/>
      </c>
      <c r="H26" s="131" t="str">
        <f>IF(H$19="","",IF(H$7="","",H$19*H$7))</f>
        <v/>
      </c>
      <c r="I26" s="17" t="str">
        <f t="shared" si="15"/>
        <v/>
      </c>
      <c r="J26" s="17" t="str">
        <f t="shared" si="15"/>
        <v/>
      </c>
      <c r="K26" s="17" t="str">
        <f t="shared" si="15"/>
        <v/>
      </c>
      <c r="L26" s="16" t="str">
        <f t="shared" si="15"/>
        <v/>
      </c>
    </row>
    <row r="27" spans="2:12" ht="27.95" customHeight="1" x14ac:dyDescent="0.3">
      <c r="B27" s="100" t="s">
        <v>16</v>
      </c>
      <c r="C27" s="18" t="e">
        <f>IF(C$20="","",IF(C$7="","",C$20*C$7))</f>
        <v>#REF!</v>
      </c>
      <c r="D27" s="18">
        <f t="shared" ref="D27:L27" si="16">IF(D$20="","",IF(D$7="","",D$20*D$7))</f>
        <v>10440</v>
      </c>
      <c r="E27" s="18" t="str">
        <f t="shared" si="16"/>
        <v/>
      </c>
      <c r="F27" s="18" t="str">
        <f t="shared" si="16"/>
        <v/>
      </c>
      <c r="G27" s="95" t="str">
        <f t="shared" si="16"/>
        <v/>
      </c>
      <c r="H27" s="95" t="str">
        <f>IF(H$20="","",IF(H$7="","",H$20*H$7))</f>
        <v/>
      </c>
      <c r="I27" s="18" t="str">
        <f t="shared" si="16"/>
        <v/>
      </c>
      <c r="J27" s="18" t="str">
        <f t="shared" si="16"/>
        <v/>
      </c>
      <c r="K27" s="18" t="str">
        <f t="shared" si="16"/>
        <v/>
      </c>
      <c r="L27" s="23" t="str">
        <f t="shared" si="16"/>
        <v/>
      </c>
    </row>
    <row r="28" spans="2:12" ht="27.95" customHeight="1" thickBot="1" x14ac:dyDescent="0.35">
      <c r="B28" s="101" t="s">
        <v>17</v>
      </c>
      <c r="C28" s="26" t="e">
        <f>IF(C$24="","",SUM(C$24:C$27))</f>
        <v>#REF!</v>
      </c>
      <c r="D28" s="26">
        <f t="shared" ref="D28:L28" si="17">IF(D$24="","",SUM(D$24:D$27))</f>
        <v>399870</v>
      </c>
      <c r="E28" s="26" t="str">
        <f t="shared" si="17"/>
        <v/>
      </c>
      <c r="F28" s="26" t="str">
        <f t="shared" si="17"/>
        <v/>
      </c>
      <c r="G28" s="133" t="str">
        <f t="shared" si="17"/>
        <v/>
      </c>
      <c r="H28" s="133" t="str">
        <f>IF(H$24="","",SUM(H$24:H$27))</f>
        <v/>
      </c>
      <c r="I28" s="26" t="str">
        <f t="shared" si="17"/>
        <v/>
      </c>
      <c r="J28" s="26" t="str">
        <f t="shared" si="17"/>
        <v/>
      </c>
      <c r="K28" s="26" t="str">
        <f t="shared" si="17"/>
        <v/>
      </c>
      <c r="L28" s="27" t="str">
        <f t="shared" si="17"/>
        <v/>
      </c>
    </row>
    <row r="29" spans="2:12" ht="9.9499999999999993" customHeight="1" x14ac:dyDescent="0.3"/>
    <row r="30" spans="2:12" ht="27.95" customHeight="1" x14ac:dyDescent="0.3">
      <c r="B30" s="102" t="s">
        <v>38</v>
      </c>
      <c r="C30" s="28" t="e">
        <f>(C$17/((IF($C$17="",0,$C$17))+(IF($D$17="",0,$D$17))+(IF($E$17="",0,$E$17))+(IF($F$17="",0,$F$17))+(IF($G$17="",0,$G$17))+(IF($H$17="",0,$H$17))+(IF($I$17="",0,$I$17))+(IF($J$17="",0,$J$17))+(IF($K$17="",0,$K$17))+(IF($L$17="",0,$L$17))))/C$7</f>
        <v>#REF!</v>
      </c>
      <c r="D30" s="134" t="e">
        <f t="shared" ref="D30:L30" si="18">(D$17/((IF($C$17="",0,$C$17))+(IF($D$17="",0,$D$17))+(IF($E$17="",0,$E$17))+(IF($F$17="",0,$F$17))+(IF($G$17="",0,$G$17))+(IF($H$17="",0,$H$17))+(IF($I$17="",0,$I$17))+(IF($J$17="",0,$J$17))+(IF($K$17="",0,$K$17))+(IF($L$17="",0,$L$17))))/D$7</f>
        <v>#REF!</v>
      </c>
      <c r="E30" s="134" t="e">
        <f t="shared" si="18"/>
        <v>#VALUE!</v>
      </c>
      <c r="F30" s="134" t="e">
        <f t="shared" si="18"/>
        <v>#VALUE!</v>
      </c>
      <c r="G30" s="134" t="e">
        <f t="shared" si="18"/>
        <v>#VALUE!</v>
      </c>
      <c r="H30" s="134" t="e">
        <f t="shared" si="18"/>
        <v>#VALUE!</v>
      </c>
      <c r="I30" s="134" t="e">
        <f t="shared" si="18"/>
        <v>#VALUE!</v>
      </c>
      <c r="J30" s="134" t="e">
        <f t="shared" si="18"/>
        <v>#VALUE!</v>
      </c>
      <c r="K30" s="134" t="e">
        <f t="shared" si="18"/>
        <v>#VALUE!</v>
      </c>
      <c r="L30" s="29" t="e">
        <f t="shared" si="18"/>
        <v>#VALUE!</v>
      </c>
    </row>
    <row r="31" spans="2:12" ht="27.95" customHeight="1" x14ac:dyDescent="0.3">
      <c r="B31" s="103" t="s">
        <v>42</v>
      </c>
      <c r="C31" s="30" t="str">
        <f>IF(C$32="","",IF(C11="","",C$32-C$28))</f>
        <v/>
      </c>
      <c r="D31" s="15">
        <f>IF(D$32="","",D$32-D$28)</f>
        <v>80130</v>
      </c>
      <c r="E31" s="15" t="str">
        <f>IF(E$32="","",E$32-E$28)</f>
        <v/>
      </c>
      <c r="F31" s="15" t="str">
        <f>IF(F$32="","",F$32-F$28)</f>
        <v/>
      </c>
      <c r="G31" s="135" t="str">
        <f>IF(G$32="","",G$32-G$28)</f>
        <v/>
      </c>
      <c r="H31" s="135" t="str">
        <f>IF(H$32="","",IF(H11="","",H$32-H$28))</f>
        <v/>
      </c>
      <c r="I31" s="15" t="str">
        <f>IF(I$32="","",I$32-I$28)</f>
        <v/>
      </c>
      <c r="J31" s="15" t="str">
        <f>IF(J$32="","",J$32-J$28)</f>
        <v/>
      </c>
      <c r="K31" s="15" t="str">
        <f>IF(K$32="","",K$32-K$28)</f>
        <v/>
      </c>
      <c r="L31" s="136" t="str">
        <f>IF(L$32="","",L$32-L$28)</f>
        <v/>
      </c>
    </row>
    <row r="32" spans="2:12" ht="27.95" customHeight="1" thickBot="1" x14ac:dyDescent="0.35">
      <c r="B32" s="104" t="s">
        <v>6</v>
      </c>
      <c r="C32" s="10" t="str">
        <f>IF(C$8="","",IF(C11="","",C$8*C$7))</f>
        <v/>
      </c>
      <c r="D32" s="93">
        <f t="shared" ref="D32:G32" si="19">IF(D$8="","",IF(D11="","",D$8*D$7))</f>
        <v>480000</v>
      </c>
      <c r="E32" s="93" t="str">
        <f t="shared" si="19"/>
        <v/>
      </c>
      <c r="F32" s="93" t="str">
        <f t="shared" si="19"/>
        <v/>
      </c>
      <c r="G32" s="11" t="str">
        <f t="shared" si="19"/>
        <v/>
      </c>
      <c r="H32" s="11" t="str">
        <f>IF(H$8="","",IF(H11="","",H$8*H$7))</f>
        <v/>
      </c>
      <c r="I32" s="93" t="str">
        <f t="shared" ref="I32:L32" si="20">IF(I$8="","",IF(I11="","",I$8*I$7))</f>
        <v/>
      </c>
      <c r="J32" s="93" t="str">
        <f t="shared" si="20"/>
        <v/>
      </c>
      <c r="K32" s="93" t="str">
        <f t="shared" si="20"/>
        <v/>
      </c>
      <c r="L32" s="94" t="str">
        <f t="shared" si="20"/>
        <v/>
      </c>
    </row>
    <row r="33" spans="2:12" ht="27.95" customHeight="1" x14ac:dyDescent="0.3">
      <c r="B33" s="118" t="s">
        <v>46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</row>
  </sheetData>
  <phoneticPr fontId="2" type="noConversion"/>
  <conditionalFormatting sqref="C30:L30">
    <cfRule type="containsErrors" dxfId="0" priority="2">
      <formula>ISERROR(C30)</formula>
    </cfRule>
  </conditionalFormatting>
  <dataValidations xWindow="241" yWindow="677" count="3">
    <dataValidation allowBlank="1" showInputMessage="1" showErrorMessage="1" promptTitle="패턴, 자수 펀칭 등 최초 1회에만 지출되는 비용" prompt=" " sqref="G3"/>
    <dataValidation allowBlank="1" showInputMessage="1" showErrorMessage="1" promptTitle="'개별 지출비용' 이상으로 원하는 견적 입력" prompt=" " sqref="C8:L8"/>
    <dataValidation allowBlank="1" showInputMessage="1" showErrorMessage="1" promptTitle="제반·관리·서비스·대손충당·리스크 등 원가대비 17% 포함" prompt=" " sqref="C11:L11"/>
  </dataValidations>
  <hyperlinks>
    <hyperlink ref="C5" location="'스타일 1.'!C5" display="Style 1."/>
    <hyperlink ref="D5" location="'스타일 2.'!C5" display="Style 2."/>
    <hyperlink ref="E5" location="'스타일 3.'!C5" display="Style 3."/>
    <hyperlink ref="F5" location="'스타일 4.'!C5" display="Style 4."/>
    <hyperlink ref="G5" location="'스타일 5.'!C5" display="Style 5."/>
    <hyperlink ref="H5" location="'스타일 1.'!C5" display="Style 1."/>
    <hyperlink ref="I5" location="'스타일 2.'!C5" display="Style 2."/>
    <hyperlink ref="J5" location="'스타일 3.'!C5" display="Style 3."/>
    <hyperlink ref="K5" location="'스타일 4.'!C5" display="Style 4."/>
    <hyperlink ref="L5" location="'스타일 5.'!C5" display="Style 5."/>
  </hyperlinks>
  <pageMargins left="0.7" right="0.7" top="0.75" bottom="0.75" header="0.3" footer="0.3"/>
  <pageSetup paperSize="9" scale="71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31"/>
    <col min="7" max="9" width="10.625" style="1"/>
    <col min="10" max="13" width="15.625" style="1" customWidth="1"/>
    <col min="14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53</v>
      </c>
      <c r="C2" s="32"/>
      <c r="D2" s="33" t="s">
        <v>9</v>
      </c>
      <c r="E2" s="150"/>
      <c r="F2" s="151"/>
      <c r="G2" s="34" t="s">
        <v>25</v>
      </c>
      <c r="H2" s="152"/>
      <c r="I2" s="153"/>
      <c r="J2" s="35"/>
      <c r="K2" s="36"/>
      <c r="L2" s="35"/>
      <c r="M2" s="36"/>
    </row>
    <row r="3" spans="2:14" ht="9.9499999999999993" customHeight="1" x14ac:dyDescent="0.3"/>
    <row r="4" spans="2:14" ht="24" customHeight="1" x14ac:dyDescent="0.3">
      <c r="B4" s="37" t="s">
        <v>19</v>
      </c>
      <c r="C4" s="38" t="s">
        <v>20</v>
      </c>
      <c r="D4" s="7" t="s">
        <v>34</v>
      </c>
      <c r="E4" s="39" t="s">
        <v>21</v>
      </c>
      <c r="F4" s="40" t="s">
        <v>22</v>
      </c>
      <c r="G4" s="7" t="s">
        <v>23</v>
      </c>
      <c r="H4" s="7" t="s">
        <v>24</v>
      </c>
      <c r="I4" s="41" t="s">
        <v>25</v>
      </c>
      <c r="J4" s="7" t="s">
        <v>26</v>
      </c>
      <c r="K4" s="42" t="s">
        <v>27</v>
      </c>
      <c r="L4" s="38" t="s">
        <v>28</v>
      </c>
      <c r="M4" s="7" t="s">
        <v>29</v>
      </c>
      <c r="N4" s="43" t="s">
        <v>30</v>
      </c>
    </row>
    <row r="5" spans="2:14" ht="24" customHeight="1" x14ac:dyDescent="0.3">
      <c r="B5" s="154" t="s">
        <v>31</v>
      </c>
      <c r="C5" s="44"/>
      <c r="D5" s="45"/>
      <c r="E5" s="46"/>
      <c r="F5" s="47"/>
      <c r="G5" s="48"/>
      <c r="H5" s="80" t="str">
        <f>IF($H$2="","",IF(G5="","",$H$2*G5))</f>
        <v/>
      </c>
      <c r="I5" s="49"/>
      <c r="J5" s="50"/>
      <c r="K5" s="15" t="str">
        <f t="shared" ref="K5:K27" si="0">IF(J5="","",G5*J5)</f>
        <v/>
      </c>
      <c r="L5" s="83" t="str">
        <f>IF(J5="","",I5*J5)</f>
        <v/>
      </c>
      <c r="M5" s="51"/>
      <c r="N5" s="52"/>
    </row>
    <row r="6" spans="2:14" ht="24" customHeight="1" x14ac:dyDescent="0.3">
      <c r="B6" s="155"/>
      <c r="C6" s="53"/>
      <c r="D6" s="54"/>
      <c r="E6" s="55"/>
      <c r="F6" s="56"/>
      <c r="G6" s="57"/>
      <c r="H6" s="80" t="str">
        <f t="shared" ref="H6:H27" si="1">IF($H$2="","",IF(G6="","",$H$2*G6))</f>
        <v/>
      </c>
      <c r="I6" s="58"/>
      <c r="J6" s="59"/>
      <c r="K6" s="17" t="str">
        <f t="shared" si="0"/>
        <v/>
      </c>
      <c r="L6" s="84" t="str">
        <f t="shared" ref="L6:L27" si="2">IF(J6="","",I6*J6)</f>
        <v/>
      </c>
      <c r="M6" s="60"/>
      <c r="N6" s="61"/>
    </row>
    <row r="7" spans="2:14" ht="24" customHeight="1" x14ac:dyDescent="0.3">
      <c r="B7" s="155"/>
      <c r="C7" s="53"/>
      <c r="D7" s="54"/>
      <c r="E7" s="55"/>
      <c r="F7" s="56"/>
      <c r="G7" s="57"/>
      <c r="H7" s="80" t="str">
        <f t="shared" si="1"/>
        <v/>
      </c>
      <c r="I7" s="58"/>
      <c r="J7" s="59"/>
      <c r="K7" s="17" t="str">
        <f t="shared" si="0"/>
        <v/>
      </c>
      <c r="L7" s="84" t="str">
        <f t="shared" si="2"/>
        <v/>
      </c>
      <c r="M7" s="60"/>
      <c r="N7" s="61"/>
    </row>
    <row r="8" spans="2:14" ht="24" customHeight="1" x14ac:dyDescent="0.3">
      <c r="B8" s="155"/>
      <c r="C8" s="53"/>
      <c r="D8" s="54"/>
      <c r="E8" s="55"/>
      <c r="F8" s="56"/>
      <c r="G8" s="57"/>
      <c r="H8" s="80" t="str">
        <f t="shared" si="1"/>
        <v/>
      </c>
      <c r="I8" s="58"/>
      <c r="J8" s="59"/>
      <c r="K8" s="17" t="str">
        <f t="shared" si="0"/>
        <v/>
      </c>
      <c r="L8" s="84" t="str">
        <f t="shared" si="2"/>
        <v/>
      </c>
      <c r="M8" s="60"/>
      <c r="N8" s="61"/>
    </row>
    <row r="9" spans="2:14" ht="24" customHeight="1" x14ac:dyDescent="0.3">
      <c r="B9" s="156"/>
      <c r="C9" s="62"/>
      <c r="D9" s="63"/>
      <c r="E9" s="64"/>
      <c r="F9" s="65"/>
      <c r="G9" s="66"/>
      <c r="H9" s="81" t="str">
        <f t="shared" si="1"/>
        <v/>
      </c>
      <c r="I9" s="67"/>
      <c r="J9" s="68"/>
      <c r="K9" s="18" t="str">
        <f t="shared" si="0"/>
        <v/>
      </c>
      <c r="L9" s="86" t="str">
        <f t="shared" si="2"/>
        <v/>
      </c>
      <c r="M9" s="69"/>
      <c r="N9" s="70"/>
    </row>
    <row r="10" spans="2:14" ht="24" customHeight="1" x14ac:dyDescent="0.3">
      <c r="B10" s="154" t="s">
        <v>32</v>
      </c>
      <c r="C10" s="44"/>
      <c r="D10" s="45"/>
      <c r="E10" s="46"/>
      <c r="F10" s="47"/>
      <c r="G10" s="48"/>
      <c r="H10" s="80" t="str">
        <f t="shared" si="1"/>
        <v/>
      </c>
      <c r="I10" s="49"/>
      <c r="J10" s="50"/>
      <c r="K10" s="15" t="str">
        <f t="shared" si="0"/>
        <v/>
      </c>
      <c r="L10" s="83" t="str">
        <f t="shared" si="2"/>
        <v/>
      </c>
      <c r="M10" s="51"/>
      <c r="N10" s="52"/>
    </row>
    <row r="11" spans="2:14" ht="24" customHeight="1" x14ac:dyDescent="0.3">
      <c r="B11" s="155"/>
      <c r="C11" s="53"/>
      <c r="D11" s="54"/>
      <c r="E11" s="55"/>
      <c r="F11" s="56"/>
      <c r="G11" s="57"/>
      <c r="H11" s="80" t="str">
        <f t="shared" si="1"/>
        <v/>
      </c>
      <c r="I11" s="58"/>
      <c r="J11" s="59"/>
      <c r="K11" s="17" t="str">
        <f t="shared" si="0"/>
        <v/>
      </c>
      <c r="L11" s="84" t="str">
        <f t="shared" si="2"/>
        <v/>
      </c>
      <c r="M11" s="60"/>
      <c r="N11" s="61"/>
    </row>
    <row r="12" spans="2:14" ht="24" customHeight="1" x14ac:dyDescent="0.3">
      <c r="B12" s="155"/>
      <c r="C12" s="53"/>
      <c r="D12" s="54"/>
      <c r="E12" s="55"/>
      <c r="F12" s="56"/>
      <c r="G12" s="57"/>
      <c r="H12" s="80" t="str">
        <f t="shared" si="1"/>
        <v/>
      </c>
      <c r="I12" s="58"/>
      <c r="J12" s="59"/>
      <c r="K12" s="17" t="str">
        <f t="shared" si="0"/>
        <v/>
      </c>
      <c r="L12" s="84" t="str">
        <f t="shared" si="2"/>
        <v/>
      </c>
      <c r="M12" s="60"/>
      <c r="N12" s="61"/>
    </row>
    <row r="13" spans="2:14" ht="24" customHeight="1" x14ac:dyDescent="0.3">
      <c r="B13" s="155"/>
      <c r="C13" s="53"/>
      <c r="D13" s="54"/>
      <c r="E13" s="55"/>
      <c r="F13" s="56"/>
      <c r="G13" s="57"/>
      <c r="H13" s="80" t="str">
        <f t="shared" si="1"/>
        <v/>
      </c>
      <c r="I13" s="58"/>
      <c r="J13" s="59"/>
      <c r="K13" s="17" t="str">
        <f t="shared" si="0"/>
        <v/>
      </c>
      <c r="L13" s="84" t="str">
        <f t="shared" si="2"/>
        <v/>
      </c>
      <c r="M13" s="60"/>
      <c r="N13" s="61"/>
    </row>
    <row r="14" spans="2:14" ht="24" customHeight="1" x14ac:dyDescent="0.3">
      <c r="B14" s="155"/>
      <c r="C14" s="53"/>
      <c r="D14" s="54"/>
      <c r="E14" s="55"/>
      <c r="F14" s="56"/>
      <c r="G14" s="57"/>
      <c r="H14" s="80" t="str">
        <f t="shared" si="1"/>
        <v/>
      </c>
      <c r="I14" s="58"/>
      <c r="J14" s="59"/>
      <c r="K14" s="17" t="str">
        <f t="shared" si="0"/>
        <v/>
      </c>
      <c r="L14" s="84" t="str">
        <f t="shared" si="2"/>
        <v/>
      </c>
      <c r="M14" s="60"/>
      <c r="N14" s="61"/>
    </row>
    <row r="15" spans="2:14" ht="24" customHeight="1" x14ac:dyDescent="0.3">
      <c r="B15" s="155"/>
      <c r="C15" s="53"/>
      <c r="D15" s="54"/>
      <c r="E15" s="55"/>
      <c r="F15" s="56"/>
      <c r="G15" s="57"/>
      <c r="H15" s="80" t="str">
        <f t="shared" si="1"/>
        <v/>
      </c>
      <c r="I15" s="58"/>
      <c r="J15" s="59"/>
      <c r="K15" s="17" t="str">
        <f t="shared" si="0"/>
        <v/>
      </c>
      <c r="L15" s="84" t="str">
        <f t="shared" si="2"/>
        <v/>
      </c>
      <c r="M15" s="60"/>
      <c r="N15" s="61"/>
    </row>
    <row r="16" spans="2:14" ht="24" customHeight="1" x14ac:dyDescent="0.3">
      <c r="B16" s="155"/>
      <c r="C16" s="53"/>
      <c r="D16" s="54"/>
      <c r="E16" s="55"/>
      <c r="F16" s="56"/>
      <c r="G16" s="57"/>
      <c r="H16" s="80" t="str">
        <f t="shared" si="1"/>
        <v/>
      </c>
      <c r="I16" s="58"/>
      <c r="J16" s="59"/>
      <c r="K16" s="17" t="str">
        <f t="shared" si="0"/>
        <v/>
      </c>
      <c r="L16" s="84" t="str">
        <f t="shared" si="2"/>
        <v/>
      </c>
      <c r="M16" s="60"/>
      <c r="N16" s="61"/>
    </row>
    <row r="17" spans="2:14" ht="24" customHeight="1" x14ac:dyDescent="0.3">
      <c r="B17" s="155"/>
      <c r="C17" s="53"/>
      <c r="D17" s="54"/>
      <c r="E17" s="55"/>
      <c r="F17" s="56"/>
      <c r="G17" s="57"/>
      <c r="H17" s="80" t="str">
        <f t="shared" si="1"/>
        <v/>
      </c>
      <c r="I17" s="58"/>
      <c r="J17" s="59"/>
      <c r="K17" s="17" t="str">
        <f t="shared" si="0"/>
        <v/>
      </c>
      <c r="L17" s="84" t="str">
        <f t="shared" si="2"/>
        <v/>
      </c>
      <c r="M17" s="60"/>
      <c r="N17" s="61"/>
    </row>
    <row r="18" spans="2:14" ht="24" customHeight="1" x14ac:dyDescent="0.3">
      <c r="B18" s="155"/>
      <c r="C18" s="53"/>
      <c r="D18" s="54"/>
      <c r="E18" s="55"/>
      <c r="F18" s="56"/>
      <c r="G18" s="57"/>
      <c r="H18" s="80" t="str">
        <f t="shared" si="1"/>
        <v/>
      </c>
      <c r="I18" s="58"/>
      <c r="J18" s="59"/>
      <c r="K18" s="17" t="str">
        <f t="shared" si="0"/>
        <v/>
      </c>
      <c r="L18" s="84" t="str">
        <f t="shared" si="2"/>
        <v/>
      </c>
      <c r="M18" s="60"/>
      <c r="N18" s="61"/>
    </row>
    <row r="19" spans="2:14" ht="24" customHeight="1" x14ac:dyDescent="0.3">
      <c r="B19" s="156"/>
      <c r="C19" s="62"/>
      <c r="D19" s="63"/>
      <c r="E19" s="64"/>
      <c r="F19" s="65"/>
      <c r="G19" s="66"/>
      <c r="H19" s="81" t="str">
        <f t="shared" si="1"/>
        <v/>
      </c>
      <c r="I19" s="67"/>
      <c r="J19" s="68"/>
      <c r="K19" s="18" t="str">
        <f t="shared" si="0"/>
        <v/>
      </c>
      <c r="L19" s="86" t="str">
        <f t="shared" si="2"/>
        <v/>
      </c>
      <c r="M19" s="69"/>
      <c r="N19" s="70"/>
    </row>
    <row r="20" spans="2:14" ht="24" customHeight="1" x14ac:dyDescent="0.3">
      <c r="B20" s="157" t="s">
        <v>35</v>
      </c>
      <c r="C20" s="44"/>
      <c r="D20" s="45"/>
      <c r="E20" s="46"/>
      <c r="F20" s="47"/>
      <c r="G20" s="48"/>
      <c r="H20" s="80" t="str">
        <f t="shared" si="1"/>
        <v/>
      </c>
      <c r="I20" s="49"/>
      <c r="J20" s="50"/>
      <c r="K20" s="15" t="str">
        <f t="shared" si="0"/>
        <v/>
      </c>
      <c r="L20" s="83" t="str">
        <f t="shared" si="2"/>
        <v/>
      </c>
      <c r="M20" s="51"/>
      <c r="N20" s="52"/>
    </row>
    <row r="21" spans="2:14" ht="24" customHeight="1" x14ac:dyDescent="0.3">
      <c r="B21" s="158"/>
      <c r="C21" s="53"/>
      <c r="D21" s="54"/>
      <c r="E21" s="55"/>
      <c r="F21" s="56"/>
      <c r="G21" s="57"/>
      <c r="H21" s="80" t="str">
        <f t="shared" si="1"/>
        <v/>
      </c>
      <c r="I21" s="58"/>
      <c r="J21" s="59"/>
      <c r="K21" s="17" t="str">
        <f t="shared" si="0"/>
        <v/>
      </c>
      <c r="L21" s="84" t="str">
        <f t="shared" si="2"/>
        <v/>
      </c>
      <c r="M21" s="60"/>
      <c r="N21" s="61"/>
    </row>
    <row r="22" spans="2:14" ht="24" customHeight="1" x14ac:dyDescent="0.3">
      <c r="B22" s="158"/>
      <c r="C22" s="53"/>
      <c r="D22" s="54"/>
      <c r="E22" s="55"/>
      <c r="F22" s="56"/>
      <c r="G22" s="57"/>
      <c r="H22" s="80" t="str">
        <f t="shared" si="1"/>
        <v/>
      </c>
      <c r="I22" s="58"/>
      <c r="J22" s="59"/>
      <c r="K22" s="17" t="str">
        <f t="shared" si="0"/>
        <v/>
      </c>
      <c r="L22" s="84" t="str">
        <f t="shared" si="2"/>
        <v/>
      </c>
      <c r="M22" s="60"/>
      <c r="N22" s="61"/>
    </row>
    <row r="23" spans="2:14" ht="24" customHeight="1" x14ac:dyDescent="0.3">
      <c r="B23" s="159"/>
      <c r="C23" s="62"/>
      <c r="D23" s="63"/>
      <c r="E23" s="64"/>
      <c r="F23" s="65"/>
      <c r="G23" s="66"/>
      <c r="H23" s="81" t="str">
        <f t="shared" si="1"/>
        <v/>
      </c>
      <c r="I23" s="67"/>
      <c r="J23" s="68"/>
      <c r="K23" s="18" t="str">
        <f t="shared" si="0"/>
        <v/>
      </c>
      <c r="L23" s="86" t="str">
        <f t="shared" si="2"/>
        <v/>
      </c>
      <c r="M23" s="69"/>
      <c r="N23" s="70"/>
    </row>
    <row r="24" spans="2:14" ht="24" customHeight="1" x14ac:dyDescent="0.3">
      <c r="B24" s="160" t="s">
        <v>33</v>
      </c>
      <c r="C24" s="2"/>
      <c r="D24" s="71"/>
      <c r="E24" s="72"/>
      <c r="F24" s="73"/>
      <c r="G24" s="74"/>
      <c r="H24" s="82" t="str">
        <f t="shared" si="1"/>
        <v/>
      </c>
      <c r="I24" s="75"/>
      <c r="J24" s="76"/>
      <c r="K24" s="14" t="str">
        <f t="shared" si="0"/>
        <v/>
      </c>
      <c r="L24" s="87" t="str">
        <f t="shared" si="2"/>
        <v/>
      </c>
      <c r="M24" s="3"/>
      <c r="N24" s="77"/>
    </row>
    <row r="25" spans="2:14" ht="24" customHeight="1" x14ac:dyDescent="0.3">
      <c r="B25" s="158"/>
      <c r="C25" s="53"/>
      <c r="D25" s="54"/>
      <c r="E25" s="55"/>
      <c r="F25" s="56"/>
      <c r="G25" s="57"/>
      <c r="H25" s="80" t="str">
        <f t="shared" si="1"/>
        <v/>
      </c>
      <c r="I25" s="58"/>
      <c r="J25" s="59"/>
      <c r="K25" s="17" t="str">
        <f t="shared" si="0"/>
        <v/>
      </c>
      <c r="L25" s="84" t="str">
        <f t="shared" si="2"/>
        <v/>
      </c>
      <c r="M25" s="60"/>
      <c r="N25" s="61"/>
    </row>
    <row r="26" spans="2:14" ht="24" customHeight="1" x14ac:dyDescent="0.3">
      <c r="B26" s="158"/>
      <c r="C26" s="53"/>
      <c r="D26" s="54"/>
      <c r="E26" s="55"/>
      <c r="F26" s="56"/>
      <c r="G26" s="57"/>
      <c r="H26" s="80" t="str">
        <f t="shared" si="1"/>
        <v/>
      </c>
      <c r="I26" s="58"/>
      <c r="J26" s="59"/>
      <c r="K26" s="17" t="str">
        <f t="shared" si="0"/>
        <v/>
      </c>
      <c r="L26" s="84" t="str">
        <f t="shared" si="2"/>
        <v/>
      </c>
      <c r="M26" s="60"/>
      <c r="N26" s="61"/>
    </row>
    <row r="27" spans="2:14" ht="24" customHeight="1" x14ac:dyDescent="0.3">
      <c r="B27" s="159"/>
      <c r="C27" s="62"/>
      <c r="D27" s="63"/>
      <c r="E27" s="64"/>
      <c r="F27" s="65"/>
      <c r="G27" s="66"/>
      <c r="H27" s="81" t="str">
        <f t="shared" si="1"/>
        <v/>
      </c>
      <c r="I27" s="67"/>
      <c r="J27" s="68"/>
      <c r="K27" s="18" t="str">
        <f t="shared" si="0"/>
        <v/>
      </c>
      <c r="L27" s="86" t="str">
        <f t="shared" si="2"/>
        <v/>
      </c>
      <c r="M27" s="69"/>
      <c r="N27" s="70"/>
    </row>
    <row r="28" spans="2:14" ht="24" customHeight="1" thickBot="1" x14ac:dyDescent="0.35">
      <c r="B28" s="148" t="s">
        <v>36</v>
      </c>
      <c r="C28" s="149"/>
      <c r="D28" s="149"/>
      <c r="E28" s="149"/>
      <c r="F28" s="149"/>
      <c r="G28" s="149"/>
      <c r="H28" s="149"/>
      <c r="I28" s="149"/>
      <c r="J28" s="149"/>
      <c r="K28" s="88">
        <f>SUM(K5:K27)</f>
        <v>0</v>
      </c>
      <c r="L28" s="89">
        <f>SUM(L5:L27)</f>
        <v>0</v>
      </c>
      <c r="M28" s="78"/>
      <c r="N28" s="79"/>
    </row>
  </sheetData>
  <sheetProtection algorithmName="SHA-512" hashValue="SV0WuiYUZAv4bv3TfZuRu+ktAx/RsHDb7QFbN90gsQ8XJ5E4kqJFZ/0LsFKW7cW48Qx0CS0mG7T37xzHWTXBSQ==" saltValue="t1RmeCOERiDrUlkdMormMw==" spinCount="100000" sheet="1" objects="1" scenarios="1"/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249977111117893"/>
  </sheetPr>
  <dimension ref="B1:N28"/>
  <sheetViews>
    <sheetView showGridLines="0" tabSelected="1" zoomScale="85" zoomScaleNormal="85" workbookViewId="0">
      <pane xSplit="2" ySplit="4" topLeftCell="C5" activePane="bottomRight" state="frozen"/>
      <selection activeCell="K23" sqref="K23"/>
      <selection pane="topRight" activeCell="K23" sqref="K23"/>
      <selection pane="bottomLeft" activeCell="K23" sqref="K23"/>
      <selection pane="bottomRight" activeCell="N10" sqref="N10:N12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4.75" style="1" bestFit="1" customWidth="1"/>
    <col min="5" max="6" width="10.625" style="31"/>
    <col min="7" max="9" width="10.625" style="1"/>
    <col min="10" max="12" width="15.625" style="1" customWidth="1"/>
    <col min="13" max="13" width="20.625" style="1" customWidth="1"/>
    <col min="14" max="14" width="21.625" style="1" bestFit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65</v>
      </c>
      <c r="C2" s="32"/>
      <c r="D2" s="33" t="s">
        <v>9</v>
      </c>
      <c r="E2" s="150" t="s">
        <v>97</v>
      </c>
      <c r="F2" s="151"/>
      <c r="G2" s="34" t="s">
        <v>25</v>
      </c>
      <c r="H2" s="152">
        <v>30</v>
      </c>
      <c r="I2" s="153"/>
      <c r="J2" s="35"/>
      <c r="K2" s="36"/>
      <c r="L2" s="35"/>
      <c r="M2" s="36"/>
    </row>
    <row r="3" spans="2:14" ht="9.9499999999999993" customHeight="1" x14ac:dyDescent="0.3"/>
    <row r="4" spans="2:14" ht="24" customHeight="1" x14ac:dyDescent="0.3">
      <c r="B4" s="37" t="s">
        <v>19</v>
      </c>
      <c r="C4" s="38" t="s">
        <v>20</v>
      </c>
      <c r="D4" s="7" t="s">
        <v>34</v>
      </c>
      <c r="E4" s="39" t="s">
        <v>21</v>
      </c>
      <c r="F4" s="40" t="s">
        <v>22</v>
      </c>
      <c r="G4" s="7" t="s">
        <v>23</v>
      </c>
      <c r="H4" s="7" t="s">
        <v>24</v>
      </c>
      <c r="I4" s="41" t="s">
        <v>25</v>
      </c>
      <c r="J4" s="7" t="s">
        <v>26</v>
      </c>
      <c r="K4" s="42" t="s">
        <v>27</v>
      </c>
      <c r="L4" s="38" t="s">
        <v>28</v>
      </c>
      <c r="M4" s="7" t="s">
        <v>29</v>
      </c>
      <c r="N4" s="43" t="s">
        <v>30</v>
      </c>
    </row>
    <row r="5" spans="2:14" ht="24" customHeight="1" x14ac:dyDescent="0.3">
      <c r="B5" s="154" t="s">
        <v>31</v>
      </c>
      <c r="C5" s="44" t="s">
        <v>48</v>
      </c>
      <c r="D5" s="45" t="s">
        <v>90</v>
      </c>
      <c r="E5" s="46" t="s">
        <v>91</v>
      </c>
      <c r="F5" s="47" t="s">
        <v>89</v>
      </c>
      <c r="G5" s="48">
        <v>1</v>
      </c>
      <c r="H5" s="80">
        <f>IF($H$2="","",IF(G5="","",$H$2*G5))</f>
        <v>30</v>
      </c>
      <c r="I5" s="49">
        <f>H5</f>
        <v>30</v>
      </c>
      <c r="J5" s="50">
        <v>4000</v>
      </c>
      <c r="K5" s="15">
        <f t="shared" ref="K5:K27" si="0">IF(J5="","",G5*J5)</f>
        <v>4000</v>
      </c>
      <c r="L5" s="83">
        <f>IF(J5="","",I5*J5)</f>
        <v>120000</v>
      </c>
      <c r="M5" s="143" t="s">
        <v>95</v>
      </c>
      <c r="N5" s="142" t="s">
        <v>100</v>
      </c>
    </row>
    <row r="6" spans="2:14" ht="24" customHeight="1" x14ac:dyDescent="0.3">
      <c r="B6" s="155"/>
      <c r="C6" s="53"/>
      <c r="D6" s="54"/>
      <c r="E6" s="55"/>
      <c r="F6" s="56"/>
      <c r="G6" s="57"/>
      <c r="H6" s="80" t="str">
        <f t="shared" ref="H6:H27" si="1">IF($H$2="","",IF(G6="","",$H$2*G6))</f>
        <v/>
      </c>
      <c r="I6" s="58" t="str">
        <f>H6</f>
        <v/>
      </c>
      <c r="J6" s="59"/>
      <c r="K6" s="17" t="str">
        <f t="shared" si="0"/>
        <v/>
      </c>
      <c r="L6" s="84" t="str">
        <f t="shared" ref="L6:L27" si="2">IF(J6="","",I6*J6)</f>
        <v/>
      </c>
      <c r="M6" s="60"/>
      <c r="N6" s="61"/>
    </row>
    <row r="7" spans="2:14" ht="24" customHeight="1" x14ac:dyDescent="0.3">
      <c r="B7" s="155"/>
      <c r="C7" s="53"/>
      <c r="D7" s="54"/>
      <c r="E7" s="55"/>
      <c r="F7" s="56"/>
      <c r="G7" s="57"/>
      <c r="H7" s="80" t="str">
        <f t="shared" si="1"/>
        <v/>
      </c>
      <c r="I7" s="58"/>
      <c r="J7" s="59"/>
      <c r="K7" s="17" t="str">
        <f t="shared" si="0"/>
        <v/>
      </c>
      <c r="L7" s="84" t="str">
        <f t="shared" si="2"/>
        <v/>
      </c>
      <c r="M7" s="60"/>
      <c r="N7" s="61"/>
    </row>
    <row r="8" spans="2:14" ht="24" customHeight="1" x14ac:dyDescent="0.3">
      <c r="B8" s="155"/>
      <c r="C8" s="53"/>
      <c r="D8" s="54"/>
      <c r="E8" s="55"/>
      <c r="F8" s="56"/>
      <c r="G8" s="57"/>
      <c r="H8" s="80" t="str">
        <f t="shared" si="1"/>
        <v/>
      </c>
      <c r="I8" s="58"/>
      <c r="J8" s="59"/>
      <c r="K8" s="17" t="str">
        <f t="shared" si="0"/>
        <v/>
      </c>
      <c r="L8" s="84" t="str">
        <f t="shared" si="2"/>
        <v/>
      </c>
      <c r="M8" s="60"/>
      <c r="N8" s="61"/>
    </row>
    <row r="9" spans="2:14" ht="24" customHeight="1" x14ac:dyDescent="0.3">
      <c r="B9" s="156"/>
      <c r="C9" s="62"/>
      <c r="D9" s="63"/>
      <c r="E9" s="64"/>
      <c r="F9" s="65"/>
      <c r="G9" s="66"/>
      <c r="H9" s="81" t="str">
        <f t="shared" si="1"/>
        <v/>
      </c>
      <c r="I9" s="67"/>
      <c r="J9" s="68"/>
      <c r="K9" s="85" t="str">
        <f t="shared" si="0"/>
        <v/>
      </c>
      <c r="L9" s="86" t="str">
        <f t="shared" si="2"/>
        <v/>
      </c>
      <c r="M9" s="69"/>
      <c r="N9" s="70"/>
    </row>
    <row r="10" spans="2:14" ht="24" customHeight="1" x14ac:dyDescent="0.3">
      <c r="B10" s="154" t="s">
        <v>32</v>
      </c>
      <c r="C10" s="44" t="s">
        <v>102</v>
      </c>
      <c r="D10" s="45" t="s">
        <v>105</v>
      </c>
      <c r="E10" s="46"/>
      <c r="F10" s="47" t="s">
        <v>89</v>
      </c>
      <c r="G10" s="48">
        <v>0.9</v>
      </c>
      <c r="H10" s="80">
        <f t="shared" si="1"/>
        <v>27</v>
      </c>
      <c r="I10" s="49">
        <f>H10</f>
        <v>27</v>
      </c>
      <c r="J10" s="50">
        <v>700</v>
      </c>
      <c r="K10" s="15">
        <f t="shared" si="0"/>
        <v>630</v>
      </c>
      <c r="L10" s="83">
        <f t="shared" si="2"/>
        <v>18900</v>
      </c>
      <c r="M10" s="163" t="s">
        <v>101</v>
      </c>
      <c r="N10" s="145" t="s">
        <v>99</v>
      </c>
    </row>
    <row r="11" spans="2:14" ht="24" customHeight="1" x14ac:dyDescent="0.3">
      <c r="B11" s="155"/>
      <c r="C11" s="53" t="s">
        <v>103</v>
      </c>
      <c r="D11" s="54" t="s">
        <v>106</v>
      </c>
      <c r="E11" s="55"/>
      <c r="F11" s="56" t="s">
        <v>89</v>
      </c>
      <c r="G11" s="57">
        <v>0.5</v>
      </c>
      <c r="H11" s="80">
        <f t="shared" si="1"/>
        <v>15</v>
      </c>
      <c r="I11" s="49">
        <f t="shared" ref="I11:I13" si="3">H11</f>
        <v>15</v>
      </c>
      <c r="J11" s="59">
        <v>700</v>
      </c>
      <c r="K11" s="17">
        <f t="shared" si="0"/>
        <v>350</v>
      </c>
      <c r="L11" s="84">
        <f t="shared" si="2"/>
        <v>10500</v>
      </c>
      <c r="M11" s="164"/>
      <c r="N11" s="146"/>
    </row>
    <row r="12" spans="2:14" ht="24" customHeight="1" x14ac:dyDescent="0.3">
      <c r="B12" s="155"/>
      <c r="C12" s="53" t="s">
        <v>104</v>
      </c>
      <c r="D12" s="54" t="s">
        <v>107</v>
      </c>
      <c r="E12" s="55"/>
      <c r="F12" s="56" t="s">
        <v>89</v>
      </c>
      <c r="G12" s="57">
        <v>0.7</v>
      </c>
      <c r="H12" s="80">
        <f t="shared" si="1"/>
        <v>21</v>
      </c>
      <c r="I12" s="49">
        <f t="shared" si="3"/>
        <v>21</v>
      </c>
      <c r="J12" s="59">
        <v>700</v>
      </c>
      <c r="K12" s="17">
        <f t="shared" si="0"/>
        <v>489.99999999999994</v>
      </c>
      <c r="L12" s="84">
        <f t="shared" si="2"/>
        <v>14700</v>
      </c>
      <c r="M12" s="165"/>
      <c r="N12" s="147"/>
    </row>
    <row r="13" spans="2:14" ht="24" customHeight="1" x14ac:dyDescent="0.3">
      <c r="B13" s="155"/>
      <c r="C13" s="53" t="s">
        <v>108</v>
      </c>
      <c r="D13" s="54" t="s">
        <v>111</v>
      </c>
      <c r="E13" s="55" t="s">
        <v>98</v>
      </c>
      <c r="F13" s="56" t="s">
        <v>92</v>
      </c>
      <c r="G13" s="57">
        <v>4</v>
      </c>
      <c r="H13" s="80">
        <f t="shared" si="1"/>
        <v>120</v>
      </c>
      <c r="I13" s="49">
        <f t="shared" si="3"/>
        <v>120</v>
      </c>
      <c r="J13" s="59">
        <v>30</v>
      </c>
      <c r="K13" s="17">
        <f t="shared" si="0"/>
        <v>120</v>
      </c>
      <c r="L13" s="84">
        <f t="shared" si="2"/>
        <v>3600</v>
      </c>
      <c r="M13" s="144" t="s">
        <v>109</v>
      </c>
      <c r="N13" s="61" t="s">
        <v>110</v>
      </c>
    </row>
    <row r="14" spans="2:14" ht="24" customHeight="1" x14ac:dyDescent="0.3">
      <c r="B14" s="155"/>
      <c r="C14" s="53"/>
      <c r="D14" s="54"/>
      <c r="E14" s="55"/>
      <c r="F14" s="56"/>
      <c r="G14" s="57"/>
      <c r="H14" s="80" t="str">
        <f t="shared" si="1"/>
        <v/>
      </c>
      <c r="I14" s="58"/>
      <c r="J14" s="59"/>
      <c r="K14" s="17" t="str">
        <f t="shared" si="0"/>
        <v/>
      </c>
      <c r="L14" s="84" t="str">
        <f t="shared" si="2"/>
        <v/>
      </c>
      <c r="M14" s="60"/>
      <c r="N14" s="61"/>
    </row>
    <row r="15" spans="2:14" ht="24" customHeight="1" x14ac:dyDescent="0.3">
      <c r="B15" s="155"/>
      <c r="C15" s="53"/>
      <c r="D15" s="54"/>
      <c r="E15" s="55"/>
      <c r="F15" s="56"/>
      <c r="G15" s="57"/>
      <c r="H15" s="80" t="str">
        <f t="shared" si="1"/>
        <v/>
      </c>
      <c r="I15" s="58"/>
      <c r="J15" s="59"/>
      <c r="K15" s="17" t="str">
        <f t="shared" si="0"/>
        <v/>
      </c>
      <c r="L15" s="84" t="str">
        <f t="shared" si="2"/>
        <v/>
      </c>
      <c r="M15" s="60"/>
      <c r="N15" s="61"/>
    </row>
    <row r="16" spans="2:14" ht="24" customHeight="1" x14ac:dyDescent="0.3">
      <c r="B16" s="155"/>
      <c r="C16" s="53"/>
      <c r="D16" s="54"/>
      <c r="E16" s="55"/>
      <c r="F16" s="56"/>
      <c r="G16" s="57"/>
      <c r="H16" s="80" t="str">
        <f t="shared" si="1"/>
        <v/>
      </c>
      <c r="I16" s="58"/>
      <c r="J16" s="59"/>
      <c r="K16" s="17" t="str">
        <f t="shared" si="0"/>
        <v/>
      </c>
      <c r="L16" s="84" t="str">
        <f t="shared" si="2"/>
        <v/>
      </c>
      <c r="M16" s="60"/>
      <c r="N16" s="61"/>
    </row>
    <row r="17" spans="2:14" ht="24" customHeight="1" x14ac:dyDescent="0.3">
      <c r="B17" s="155"/>
      <c r="C17" s="53"/>
      <c r="D17" s="54"/>
      <c r="E17" s="55"/>
      <c r="F17" s="56"/>
      <c r="G17" s="57"/>
      <c r="H17" s="80" t="str">
        <f t="shared" si="1"/>
        <v/>
      </c>
      <c r="I17" s="58"/>
      <c r="J17" s="59"/>
      <c r="K17" s="17" t="str">
        <f t="shared" si="0"/>
        <v/>
      </c>
      <c r="L17" s="84" t="str">
        <f t="shared" si="2"/>
        <v/>
      </c>
      <c r="M17" s="60"/>
      <c r="N17" s="61"/>
    </row>
    <row r="18" spans="2:14" ht="24" customHeight="1" x14ac:dyDescent="0.3">
      <c r="B18" s="155"/>
      <c r="C18" s="188" t="s">
        <v>113</v>
      </c>
      <c r="D18" s="166"/>
      <c r="E18" s="167"/>
      <c r="F18" s="168"/>
      <c r="G18" s="169"/>
      <c r="H18" s="170" t="str">
        <f t="shared" si="1"/>
        <v/>
      </c>
      <c r="I18" s="171"/>
      <c r="J18" s="172"/>
      <c r="K18" s="173" t="str">
        <f t="shared" si="0"/>
        <v/>
      </c>
      <c r="L18" s="174" t="str">
        <f t="shared" si="2"/>
        <v/>
      </c>
      <c r="M18" s="175"/>
      <c r="N18" s="176" t="s">
        <v>114</v>
      </c>
    </row>
    <row r="19" spans="2:14" ht="24" customHeight="1" x14ac:dyDescent="0.3">
      <c r="B19" s="156"/>
      <c r="C19" s="189" t="s">
        <v>112</v>
      </c>
      <c r="D19" s="177"/>
      <c r="E19" s="178"/>
      <c r="F19" s="179"/>
      <c r="G19" s="180"/>
      <c r="H19" s="181" t="str">
        <f t="shared" si="1"/>
        <v/>
      </c>
      <c r="I19" s="182"/>
      <c r="J19" s="183"/>
      <c r="K19" s="184" t="str">
        <f t="shared" si="0"/>
        <v/>
      </c>
      <c r="L19" s="185" t="str">
        <f t="shared" si="2"/>
        <v/>
      </c>
      <c r="M19" s="186"/>
      <c r="N19" s="187" t="s">
        <v>115</v>
      </c>
    </row>
    <row r="20" spans="2:14" ht="24" customHeight="1" x14ac:dyDescent="0.3">
      <c r="B20" s="157" t="s">
        <v>35</v>
      </c>
      <c r="C20" s="51" t="s">
        <v>85</v>
      </c>
      <c r="D20" s="45"/>
      <c r="E20" s="46"/>
      <c r="F20" s="47"/>
      <c r="G20" s="48">
        <v>1</v>
      </c>
      <c r="H20" s="80">
        <f t="shared" si="1"/>
        <v>30</v>
      </c>
      <c r="I20" s="49">
        <f>H20</f>
        <v>30</v>
      </c>
      <c r="J20" s="50"/>
      <c r="K20" s="15" t="str">
        <f t="shared" si="0"/>
        <v/>
      </c>
      <c r="L20" s="83" t="str">
        <f t="shared" si="2"/>
        <v/>
      </c>
      <c r="M20" s="51"/>
      <c r="N20" s="52"/>
    </row>
    <row r="21" spans="2:14" ht="24" customHeight="1" x14ac:dyDescent="0.3">
      <c r="B21" s="158"/>
      <c r="C21" s="60" t="s">
        <v>84</v>
      </c>
      <c r="D21" s="54" t="s">
        <v>88</v>
      </c>
      <c r="E21" s="55"/>
      <c r="F21" s="56"/>
      <c r="G21" s="57">
        <v>1</v>
      </c>
      <c r="H21" s="80">
        <f t="shared" si="1"/>
        <v>30</v>
      </c>
      <c r="I21" s="58">
        <f>H21</f>
        <v>30</v>
      </c>
      <c r="J21" s="59"/>
      <c r="K21" s="17" t="str">
        <f t="shared" si="0"/>
        <v/>
      </c>
      <c r="L21" s="84" t="str">
        <f t="shared" si="2"/>
        <v/>
      </c>
      <c r="M21" s="60"/>
      <c r="N21" s="61"/>
    </row>
    <row r="22" spans="2:14" ht="24" customHeight="1" x14ac:dyDescent="0.3">
      <c r="B22" s="158"/>
      <c r="C22" s="60" t="s">
        <v>87</v>
      </c>
      <c r="D22" s="54" t="s">
        <v>86</v>
      </c>
      <c r="E22" s="55"/>
      <c r="F22" s="56"/>
      <c r="G22" s="57">
        <v>1</v>
      </c>
      <c r="H22" s="80">
        <f t="shared" si="1"/>
        <v>30</v>
      </c>
      <c r="I22" s="58">
        <f>H22</f>
        <v>30</v>
      </c>
      <c r="J22" s="59"/>
      <c r="K22" s="17" t="str">
        <f t="shared" si="0"/>
        <v/>
      </c>
      <c r="L22" s="84" t="str">
        <f t="shared" si="2"/>
        <v/>
      </c>
      <c r="M22" s="60"/>
      <c r="N22" s="61" t="s">
        <v>96</v>
      </c>
    </row>
    <row r="23" spans="2:14" ht="24" customHeight="1" x14ac:dyDescent="0.3">
      <c r="B23" s="159"/>
      <c r="C23" s="69"/>
      <c r="D23" s="63"/>
      <c r="E23" s="64"/>
      <c r="F23" s="65"/>
      <c r="G23" s="66"/>
      <c r="H23" s="81" t="str">
        <f t="shared" si="1"/>
        <v/>
      </c>
      <c r="I23" s="67"/>
      <c r="J23" s="68"/>
      <c r="K23" s="18" t="str">
        <f t="shared" si="0"/>
        <v/>
      </c>
      <c r="L23" s="86" t="str">
        <f t="shared" si="2"/>
        <v/>
      </c>
      <c r="M23" s="69"/>
      <c r="N23" s="70"/>
    </row>
    <row r="24" spans="2:14" ht="24" customHeight="1" x14ac:dyDescent="0.3">
      <c r="B24" s="160" t="s">
        <v>33</v>
      </c>
      <c r="C24" s="3" t="s">
        <v>50</v>
      </c>
      <c r="D24" s="71"/>
      <c r="E24" s="72"/>
      <c r="F24" s="73"/>
      <c r="G24" s="74">
        <v>1</v>
      </c>
      <c r="H24" s="82">
        <f t="shared" si="1"/>
        <v>30</v>
      </c>
      <c r="I24" s="75">
        <f>H24</f>
        <v>30</v>
      </c>
      <c r="J24" s="76">
        <v>6000</v>
      </c>
      <c r="K24" s="14">
        <f t="shared" si="0"/>
        <v>6000</v>
      </c>
      <c r="L24" s="87">
        <f t="shared" si="2"/>
        <v>180000</v>
      </c>
      <c r="M24" s="3"/>
      <c r="N24" s="161"/>
    </row>
    <row r="25" spans="2:14" ht="24" customHeight="1" x14ac:dyDescent="0.3">
      <c r="B25" s="158"/>
      <c r="C25" s="60"/>
      <c r="D25" s="54"/>
      <c r="E25" s="55"/>
      <c r="F25" s="56"/>
      <c r="G25" s="57"/>
      <c r="H25" s="80" t="str">
        <f t="shared" si="1"/>
        <v/>
      </c>
      <c r="I25" s="58" t="str">
        <f>H25</f>
        <v/>
      </c>
      <c r="J25" s="59"/>
      <c r="K25" s="17" t="str">
        <f t="shared" si="0"/>
        <v/>
      </c>
      <c r="L25" s="84" t="str">
        <f t="shared" si="2"/>
        <v/>
      </c>
      <c r="M25" s="60"/>
      <c r="N25" s="162"/>
    </row>
    <row r="26" spans="2:14" ht="24" customHeight="1" x14ac:dyDescent="0.3">
      <c r="B26" s="158"/>
      <c r="C26" s="53"/>
      <c r="D26" s="54"/>
      <c r="E26" s="55"/>
      <c r="F26" s="56"/>
      <c r="G26" s="57"/>
      <c r="H26" s="80" t="str">
        <f t="shared" si="1"/>
        <v/>
      </c>
      <c r="I26" s="58"/>
      <c r="J26" s="59"/>
      <c r="K26" s="17" t="str">
        <f t="shared" si="0"/>
        <v/>
      </c>
      <c r="L26" s="84" t="str">
        <f t="shared" si="2"/>
        <v/>
      </c>
      <c r="M26" s="60"/>
      <c r="N26" s="61"/>
    </row>
    <row r="27" spans="2:14" ht="24" customHeight="1" x14ac:dyDescent="0.3">
      <c r="B27" s="159"/>
      <c r="C27" s="62"/>
      <c r="D27" s="63"/>
      <c r="E27" s="64"/>
      <c r="F27" s="65"/>
      <c r="G27" s="66"/>
      <c r="H27" s="81" t="str">
        <f t="shared" si="1"/>
        <v/>
      </c>
      <c r="I27" s="67"/>
      <c r="J27" s="68"/>
      <c r="K27" s="18" t="str">
        <f t="shared" si="0"/>
        <v/>
      </c>
      <c r="L27" s="86" t="str">
        <f t="shared" si="2"/>
        <v/>
      </c>
      <c r="M27" s="69"/>
      <c r="N27" s="70"/>
    </row>
    <row r="28" spans="2:14" ht="24" customHeight="1" thickBot="1" x14ac:dyDescent="0.35">
      <c r="B28" s="148" t="s">
        <v>36</v>
      </c>
      <c r="C28" s="149"/>
      <c r="D28" s="149"/>
      <c r="E28" s="149"/>
      <c r="F28" s="149"/>
      <c r="G28" s="149"/>
      <c r="H28" s="149"/>
      <c r="I28" s="149"/>
      <c r="J28" s="149"/>
      <c r="K28" s="88">
        <f>SUM(K5:K27)</f>
        <v>11590</v>
      </c>
      <c r="L28" s="89">
        <f>SUM(L5:L27)</f>
        <v>347700</v>
      </c>
      <c r="M28" s="78"/>
      <c r="N28" s="79"/>
    </row>
  </sheetData>
  <mergeCells count="10">
    <mergeCell ref="N10:N12"/>
    <mergeCell ref="B28:J28"/>
    <mergeCell ref="E2:F2"/>
    <mergeCell ref="H2:I2"/>
    <mergeCell ref="B5:B9"/>
    <mergeCell ref="B10:B19"/>
    <mergeCell ref="B20:B23"/>
    <mergeCell ref="B24:B27"/>
    <mergeCell ref="N24:N25"/>
    <mergeCell ref="M10:M12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2" sqref="N12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31"/>
    <col min="7" max="9" width="10.625" style="1"/>
    <col min="10" max="12" width="15.625" style="1" customWidth="1"/>
    <col min="13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66</v>
      </c>
      <c r="C2" s="32"/>
      <c r="D2" s="33" t="s">
        <v>9</v>
      </c>
      <c r="E2" s="150"/>
      <c r="F2" s="151"/>
      <c r="G2" s="34" t="s">
        <v>25</v>
      </c>
      <c r="H2" s="152"/>
      <c r="I2" s="153"/>
      <c r="J2" s="35"/>
      <c r="K2" s="36"/>
      <c r="L2" s="35"/>
      <c r="M2" s="36"/>
    </row>
    <row r="3" spans="2:14" ht="9.9499999999999993" customHeight="1" x14ac:dyDescent="0.3"/>
    <row r="4" spans="2:14" ht="24" customHeight="1" x14ac:dyDescent="0.3">
      <c r="B4" s="37" t="s">
        <v>19</v>
      </c>
      <c r="C4" s="38" t="s">
        <v>20</v>
      </c>
      <c r="D4" s="7" t="s">
        <v>34</v>
      </c>
      <c r="E4" s="39" t="s">
        <v>21</v>
      </c>
      <c r="F4" s="40" t="s">
        <v>22</v>
      </c>
      <c r="G4" s="7" t="s">
        <v>23</v>
      </c>
      <c r="H4" s="7" t="s">
        <v>24</v>
      </c>
      <c r="I4" s="41" t="s">
        <v>25</v>
      </c>
      <c r="J4" s="7" t="s">
        <v>26</v>
      </c>
      <c r="K4" s="42" t="s">
        <v>27</v>
      </c>
      <c r="L4" s="38" t="s">
        <v>28</v>
      </c>
      <c r="M4" s="7" t="s">
        <v>29</v>
      </c>
      <c r="N4" s="43" t="s">
        <v>30</v>
      </c>
    </row>
    <row r="5" spans="2:14" ht="24" customHeight="1" x14ac:dyDescent="0.3">
      <c r="B5" s="154" t="s">
        <v>31</v>
      </c>
      <c r="C5" s="44" t="s">
        <v>48</v>
      </c>
      <c r="D5" s="45"/>
      <c r="E5" s="46"/>
      <c r="F5" s="47"/>
      <c r="G5" s="48"/>
      <c r="H5" s="80" t="str">
        <f>IF($H$2="","",IF(G5="","",$H$2*G5))</f>
        <v/>
      </c>
      <c r="I5" s="49" t="str">
        <f>H5</f>
        <v/>
      </c>
      <c r="J5" s="50"/>
      <c r="K5" s="15" t="str">
        <f t="shared" ref="K5:K27" si="0">IF(J5="","",G5*J5)</f>
        <v/>
      </c>
      <c r="L5" s="83" t="str">
        <f>IF(J5="","",I5*J5)</f>
        <v/>
      </c>
      <c r="M5" s="51"/>
      <c r="N5" s="52"/>
    </row>
    <row r="6" spans="2:14" ht="24" customHeight="1" x14ac:dyDescent="0.3">
      <c r="B6" s="155"/>
      <c r="C6" s="53" t="s">
        <v>52</v>
      </c>
      <c r="D6" s="54"/>
      <c r="E6" s="55"/>
      <c r="F6" s="56"/>
      <c r="G6" s="57"/>
      <c r="H6" s="80" t="str">
        <f t="shared" ref="H6:H27" si="1">IF($H$2="","",IF(G6="","",$H$2*G6))</f>
        <v/>
      </c>
      <c r="I6" s="58" t="str">
        <f>H6</f>
        <v/>
      </c>
      <c r="J6" s="59"/>
      <c r="K6" s="17" t="str">
        <f t="shared" si="0"/>
        <v/>
      </c>
      <c r="L6" s="84" t="str">
        <f t="shared" ref="L6:L27" si="2">IF(J6="","",I6*J6)</f>
        <v/>
      </c>
      <c r="M6" s="60"/>
      <c r="N6" s="52"/>
    </row>
    <row r="7" spans="2:14" ht="24" customHeight="1" x14ac:dyDescent="0.3">
      <c r="B7" s="155"/>
      <c r="C7" s="53"/>
      <c r="D7" s="54"/>
      <c r="E7" s="55"/>
      <c r="F7" s="56"/>
      <c r="G7" s="57"/>
      <c r="H7" s="80" t="str">
        <f t="shared" si="1"/>
        <v/>
      </c>
      <c r="I7" s="58"/>
      <c r="J7" s="59"/>
      <c r="K7" s="17" t="str">
        <f t="shared" si="0"/>
        <v/>
      </c>
      <c r="L7" s="84" t="str">
        <f t="shared" si="2"/>
        <v/>
      </c>
      <c r="M7" s="60"/>
      <c r="N7" s="61"/>
    </row>
    <row r="8" spans="2:14" ht="24" customHeight="1" x14ac:dyDescent="0.3">
      <c r="B8" s="155"/>
      <c r="C8" s="53"/>
      <c r="D8" s="54"/>
      <c r="E8" s="55"/>
      <c r="F8" s="56"/>
      <c r="G8" s="57"/>
      <c r="H8" s="80" t="str">
        <f t="shared" si="1"/>
        <v/>
      </c>
      <c r="I8" s="58"/>
      <c r="J8" s="59"/>
      <c r="K8" s="17" t="str">
        <f t="shared" si="0"/>
        <v/>
      </c>
      <c r="L8" s="84" t="str">
        <f t="shared" si="2"/>
        <v/>
      </c>
      <c r="M8" s="60"/>
      <c r="N8" s="61"/>
    </row>
    <row r="9" spans="2:14" ht="24" customHeight="1" x14ac:dyDescent="0.3">
      <c r="B9" s="156"/>
      <c r="C9" s="62"/>
      <c r="D9" s="63"/>
      <c r="E9" s="64"/>
      <c r="F9" s="65"/>
      <c r="G9" s="66"/>
      <c r="H9" s="81" t="str">
        <f t="shared" si="1"/>
        <v/>
      </c>
      <c r="I9" s="67"/>
      <c r="J9" s="68"/>
      <c r="K9" s="18" t="str">
        <f t="shared" si="0"/>
        <v/>
      </c>
      <c r="L9" s="86" t="str">
        <f t="shared" si="2"/>
        <v/>
      </c>
      <c r="M9" s="69"/>
      <c r="N9" s="70"/>
    </row>
    <row r="10" spans="2:14" ht="24" customHeight="1" x14ac:dyDescent="0.3">
      <c r="B10" s="154" t="s">
        <v>32</v>
      </c>
      <c r="C10" s="44"/>
      <c r="D10" s="45"/>
      <c r="E10" s="46"/>
      <c r="F10" s="47"/>
      <c r="G10" s="48"/>
      <c r="H10" s="80" t="str">
        <f t="shared" si="1"/>
        <v/>
      </c>
      <c r="I10" s="49"/>
      <c r="J10" s="50"/>
      <c r="K10" s="15" t="str">
        <f t="shared" si="0"/>
        <v/>
      </c>
      <c r="L10" s="83" t="str">
        <f t="shared" si="2"/>
        <v/>
      </c>
      <c r="M10" s="51"/>
      <c r="N10" s="52"/>
    </row>
    <row r="11" spans="2:14" ht="24" customHeight="1" x14ac:dyDescent="0.3">
      <c r="B11" s="155"/>
      <c r="C11" s="53"/>
      <c r="D11" s="54"/>
      <c r="E11" s="55"/>
      <c r="F11" s="56"/>
      <c r="G11" s="57"/>
      <c r="H11" s="80" t="str">
        <f t="shared" si="1"/>
        <v/>
      </c>
      <c r="I11" s="58"/>
      <c r="J11" s="59"/>
      <c r="K11" s="17" t="str">
        <f t="shared" si="0"/>
        <v/>
      </c>
      <c r="L11" s="84" t="str">
        <f t="shared" si="2"/>
        <v/>
      </c>
      <c r="M11" s="60"/>
      <c r="N11" s="61"/>
    </row>
    <row r="12" spans="2:14" ht="24" customHeight="1" x14ac:dyDescent="0.3">
      <c r="B12" s="155"/>
      <c r="C12" s="53"/>
      <c r="D12" s="54"/>
      <c r="E12" s="55"/>
      <c r="F12" s="56"/>
      <c r="G12" s="57"/>
      <c r="H12" s="80" t="str">
        <f t="shared" si="1"/>
        <v/>
      </c>
      <c r="I12" s="58"/>
      <c r="J12" s="59"/>
      <c r="K12" s="17" t="str">
        <f t="shared" si="0"/>
        <v/>
      </c>
      <c r="L12" s="84" t="str">
        <f t="shared" si="2"/>
        <v/>
      </c>
      <c r="M12" s="60"/>
      <c r="N12" s="61"/>
    </row>
    <row r="13" spans="2:14" ht="24" customHeight="1" x14ac:dyDescent="0.3">
      <c r="B13" s="155"/>
      <c r="C13" s="53"/>
      <c r="D13" s="54"/>
      <c r="E13" s="55"/>
      <c r="F13" s="56"/>
      <c r="G13" s="57"/>
      <c r="H13" s="80" t="str">
        <f t="shared" si="1"/>
        <v/>
      </c>
      <c r="I13" s="58"/>
      <c r="J13" s="59"/>
      <c r="K13" s="17" t="str">
        <f t="shared" si="0"/>
        <v/>
      </c>
      <c r="L13" s="84" t="str">
        <f t="shared" si="2"/>
        <v/>
      </c>
      <c r="M13" s="60"/>
      <c r="N13" s="61"/>
    </row>
    <row r="14" spans="2:14" ht="24" customHeight="1" x14ac:dyDescent="0.3">
      <c r="B14" s="155"/>
      <c r="C14" s="53"/>
      <c r="D14" s="54"/>
      <c r="E14" s="55"/>
      <c r="F14" s="56"/>
      <c r="G14" s="57"/>
      <c r="H14" s="80" t="str">
        <f t="shared" si="1"/>
        <v/>
      </c>
      <c r="I14" s="58"/>
      <c r="J14" s="59"/>
      <c r="K14" s="17" t="str">
        <f t="shared" si="0"/>
        <v/>
      </c>
      <c r="L14" s="84" t="str">
        <f t="shared" si="2"/>
        <v/>
      </c>
      <c r="M14" s="60"/>
      <c r="N14" s="61"/>
    </row>
    <row r="15" spans="2:14" ht="24" customHeight="1" x14ac:dyDescent="0.3">
      <c r="B15" s="155"/>
      <c r="C15" s="53"/>
      <c r="D15" s="54"/>
      <c r="E15" s="55"/>
      <c r="F15" s="56"/>
      <c r="G15" s="57"/>
      <c r="H15" s="80" t="str">
        <f t="shared" si="1"/>
        <v/>
      </c>
      <c r="I15" s="58"/>
      <c r="J15" s="59"/>
      <c r="K15" s="17" t="str">
        <f t="shared" si="0"/>
        <v/>
      </c>
      <c r="L15" s="84" t="str">
        <f t="shared" si="2"/>
        <v/>
      </c>
      <c r="M15" s="60"/>
      <c r="N15" s="61"/>
    </row>
    <row r="16" spans="2:14" ht="24" customHeight="1" x14ac:dyDescent="0.3">
      <c r="B16" s="155"/>
      <c r="C16" s="53"/>
      <c r="D16" s="54"/>
      <c r="E16" s="55"/>
      <c r="F16" s="56"/>
      <c r="G16" s="57"/>
      <c r="H16" s="80" t="str">
        <f t="shared" si="1"/>
        <v/>
      </c>
      <c r="I16" s="58"/>
      <c r="J16" s="59"/>
      <c r="K16" s="17" t="str">
        <f t="shared" si="0"/>
        <v/>
      </c>
      <c r="L16" s="84" t="str">
        <f t="shared" si="2"/>
        <v/>
      </c>
      <c r="M16" s="60"/>
      <c r="N16" s="61"/>
    </row>
    <row r="17" spans="2:14" ht="24" customHeight="1" x14ac:dyDescent="0.3">
      <c r="B17" s="155"/>
      <c r="C17" s="53"/>
      <c r="D17" s="54"/>
      <c r="E17" s="55"/>
      <c r="F17" s="56"/>
      <c r="G17" s="57"/>
      <c r="H17" s="80" t="str">
        <f t="shared" si="1"/>
        <v/>
      </c>
      <c r="I17" s="58"/>
      <c r="J17" s="59"/>
      <c r="K17" s="17" t="str">
        <f t="shared" si="0"/>
        <v/>
      </c>
      <c r="L17" s="84" t="str">
        <f t="shared" si="2"/>
        <v/>
      </c>
      <c r="M17" s="60"/>
      <c r="N17" s="61"/>
    </row>
    <row r="18" spans="2:14" ht="24" customHeight="1" x14ac:dyDescent="0.3">
      <c r="B18" s="155"/>
      <c r="C18" s="53"/>
      <c r="D18" s="54"/>
      <c r="E18" s="55"/>
      <c r="F18" s="56"/>
      <c r="G18" s="57"/>
      <c r="H18" s="80" t="str">
        <f t="shared" si="1"/>
        <v/>
      </c>
      <c r="I18" s="58"/>
      <c r="J18" s="59"/>
      <c r="K18" s="17" t="str">
        <f t="shared" si="0"/>
        <v/>
      </c>
      <c r="L18" s="84" t="str">
        <f t="shared" si="2"/>
        <v/>
      </c>
      <c r="M18" s="60"/>
      <c r="N18" s="61"/>
    </row>
    <row r="19" spans="2:14" ht="24" customHeight="1" x14ac:dyDescent="0.3">
      <c r="B19" s="156"/>
      <c r="C19" s="62"/>
      <c r="D19" s="63"/>
      <c r="E19" s="64"/>
      <c r="F19" s="65"/>
      <c r="G19" s="66"/>
      <c r="H19" s="81" t="str">
        <f t="shared" si="1"/>
        <v/>
      </c>
      <c r="I19" s="67"/>
      <c r="J19" s="68"/>
      <c r="K19" s="18" t="str">
        <f t="shared" si="0"/>
        <v/>
      </c>
      <c r="L19" s="86" t="str">
        <f t="shared" si="2"/>
        <v/>
      </c>
      <c r="M19" s="69"/>
      <c r="N19" s="70"/>
    </row>
    <row r="20" spans="2:14" ht="24" customHeight="1" x14ac:dyDescent="0.3">
      <c r="B20" s="157" t="s">
        <v>35</v>
      </c>
      <c r="C20" s="51" t="s">
        <v>85</v>
      </c>
      <c r="D20" s="45"/>
      <c r="E20" s="46"/>
      <c r="F20" s="47"/>
      <c r="G20" s="48">
        <v>1</v>
      </c>
      <c r="H20" s="80" t="str">
        <f t="shared" si="1"/>
        <v/>
      </c>
      <c r="I20" s="49" t="str">
        <f>H20</f>
        <v/>
      </c>
      <c r="J20" s="50"/>
      <c r="K20" s="15" t="str">
        <f t="shared" si="0"/>
        <v/>
      </c>
      <c r="L20" s="83" t="str">
        <f t="shared" si="2"/>
        <v/>
      </c>
      <c r="M20" s="51"/>
      <c r="N20" s="52"/>
    </row>
    <row r="21" spans="2:14" ht="24" customHeight="1" x14ac:dyDescent="0.3">
      <c r="B21" s="158"/>
      <c r="C21" s="60" t="s">
        <v>84</v>
      </c>
      <c r="D21" s="54" t="s">
        <v>88</v>
      </c>
      <c r="E21" s="55"/>
      <c r="F21" s="56"/>
      <c r="G21" s="57">
        <v>1</v>
      </c>
      <c r="H21" s="80" t="str">
        <f t="shared" si="1"/>
        <v/>
      </c>
      <c r="I21" s="58" t="str">
        <f>H21</f>
        <v/>
      </c>
      <c r="J21" s="59"/>
      <c r="K21" s="17" t="str">
        <f t="shared" si="0"/>
        <v/>
      </c>
      <c r="L21" s="84" t="str">
        <f t="shared" si="2"/>
        <v/>
      </c>
      <c r="M21" s="60"/>
      <c r="N21" s="61"/>
    </row>
    <row r="22" spans="2:14" ht="24" customHeight="1" x14ac:dyDescent="0.3">
      <c r="B22" s="158"/>
      <c r="C22" s="60" t="s">
        <v>87</v>
      </c>
      <c r="D22" s="54" t="s">
        <v>86</v>
      </c>
      <c r="E22" s="55"/>
      <c r="F22" s="56"/>
      <c r="G22" s="57">
        <v>1</v>
      </c>
      <c r="H22" s="80" t="str">
        <f t="shared" si="1"/>
        <v/>
      </c>
      <c r="I22" s="58" t="str">
        <f>H22</f>
        <v/>
      </c>
      <c r="J22" s="59"/>
      <c r="K22" s="17" t="str">
        <f t="shared" si="0"/>
        <v/>
      </c>
      <c r="L22" s="84" t="str">
        <f t="shared" si="2"/>
        <v/>
      </c>
      <c r="M22" s="60"/>
      <c r="N22" s="61"/>
    </row>
    <row r="23" spans="2:14" ht="24" customHeight="1" x14ac:dyDescent="0.3">
      <c r="B23" s="159"/>
      <c r="C23" s="62"/>
      <c r="D23" s="63"/>
      <c r="E23" s="64"/>
      <c r="F23" s="65"/>
      <c r="G23" s="66"/>
      <c r="H23" s="81" t="str">
        <f t="shared" si="1"/>
        <v/>
      </c>
      <c r="I23" s="67"/>
      <c r="J23" s="68"/>
      <c r="K23" s="18" t="str">
        <f t="shared" si="0"/>
        <v/>
      </c>
      <c r="L23" s="86" t="str">
        <f t="shared" si="2"/>
        <v/>
      </c>
      <c r="M23" s="69"/>
      <c r="N23" s="70"/>
    </row>
    <row r="24" spans="2:14" ht="24" customHeight="1" x14ac:dyDescent="0.3">
      <c r="B24" s="160" t="s">
        <v>33</v>
      </c>
      <c r="C24" s="2" t="s">
        <v>50</v>
      </c>
      <c r="D24" s="71"/>
      <c r="E24" s="72"/>
      <c r="F24" s="73"/>
      <c r="G24" s="74">
        <v>1</v>
      </c>
      <c r="H24" s="82" t="str">
        <f t="shared" si="1"/>
        <v/>
      </c>
      <c r="I24" s="75" t="str">
        <f>H24</f>
        <v/>
      </c>
      <c r="J24" s="76"/>
      <c r="K24" s="14" t="str">
        <f t="shared" si="0"/>
        <v/>
      </c>
      <c r="L24" s="87" t="str">
        <f t="shared" si="2"/>
        <v/>
      </c>
      <c r="M24" s="3"/>
      <c r="N24" s="77"/>
    </row>
    <row r="25" spans="2:14" ht="24" customHeight="1" x14ac:dyDescent="0.3">
      <c r="B25" s="158"/>
      <c r="C25" s="53" t="s">
        <v>51</v>
      </c>
      <c r="D25" s="54"/>
      <c r="E25" s="55"/>
      <c r="F25" s="56"/>
      <c r="G25" s="57">
        <v>1</v>
      </c>
      <c r="H25" s="80" t="str">
        <f t="shared" si="1"/>
        <v/>
      </c>
      <c r="I25" s="58" t="str">
        <f>H25</f>
        <v/>
      </c>
      <c r="J25" s="59"/>
      <c r="K25" s="17" t="str">
        <f t="shared" si="0"/>
        <v/>
      </c>
      <c r="L25" s="84" t="str">
        <f t="shared" si="2"/>
        <v/>
      </c>
      <c r="M25" s="60"/>
      <c r="N25" s="61"/>
    </row>
    <row r="26" spans="2:14" ht="24" customHeight="1" x14ac:dyDescent="0.3">
      <c r="B26" s="158"/>
      <c r="C26" s="53"/>
      <c r="D26" s="54"/>
      <c r="E26" s="55"/>
      <c r="F26" s="56"/>
      <c r="G26" s="57"/>
      <c r="H26" s="80" t="str">
        <f t="shared" si="1"/>
        <v/>
      </c>
      <c r="I26" s="58"/>
      <c r="J26" s="59"/>
      <c r="K26" s="17" t="str">
        <f t="shared" si="0"/>
        <v/>
      </c>
      <c r="L26" s="84" t="str">
        <f t="shared" si="2"/>
        <v/>
      </c>
      <c r="M26" s="60"/>
      <c r="N26" s="61"/>
    </row>
    <row r="27" spans="2:14" ht="24" customHeight="1" x14ac:dyDescent="0.3">
      <c r="B27" s="159"/>
      <c r="C27" s="62"/>
      <c r="D27" s="63"/>
      <c r="E27" s="64"/>
      <c r="F27" s="65"/>
      <c r="G27" s="66"/>
      <c r="H27" s="81" t="str">
        <f t="shared" si="1"/>
        <v/>
      </c>
      <c r="I27" s="67"/>
      <c r="J27" s="68"/>
      <c r="K27" s="18" t="str">
        <f t="shared" si="0"/>
        <v/>
      </c>
      <c r="L27" s="86" t="str">
        <f t="shared" si="2"/>
        <v/>
      </c>
      <c r="M27" s="69"/>
      <c r="N27" s="70"/>
    </row>
    <row r="28" spans="2:14" ht="24" customHeight="1" thickBot="1" x14ac:dyDescent="0.35">
      <c r="B28" s="148" t="s">
        <v>36</v>
      </c>
      <c r="C28" s="149"/>
      <c r="D28" s="149"/>
      <c r="E28" s="149"/>
      <c r="F28" s="149"/>
      <c r="G28" s="149"/>
      <c r="H28" s="149"/>
      <c r="I28" s="149"/>
      <c r="J28" s="149"/>
      <c r="K28" s="88">
        <f>SUM(K5:K27)</f>
        <v>0</v>
      </c>
      <c r="L28" s="89">
        <f>SUM(L5:L27)</f>
        <v>0</v>
      </c>
      <c r="M28" s="78"/>
      <c r="N28" s="79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7" sqref="P7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31"/>
    <col min="7" max="9" width="10.625" style="1"/>
    <col min="10" max="12" width="15.625" style="1" customWidth="1"/>
    <col min="13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67</v>
      </c>
      <c r="C2" s="32"/>
      <c r="D2" s="33" t="s">
        <v>9</v>
      </c>
      <c r="E2" s="150"/>
      <c r="F2" s="151"/>
      <c r="G2" s="34" t="s">
        <v>25</v>
      </c>
      <c r="H2" s="152"/>
      <c r="I2" s="153"/>
      <c r="J2" s="35"/>
      <c r="K2" s="36"/>
      <c r="L2" s="35"/>
      <c r="M2" s="36"/>
    </row>
    <row r="3" spans="2:14" ht="9.9499999999999993" customHeight="1" x14ac:dyDescent="0.3"/>
    <row r="4" spans="2:14" ht="24" customHeight="1" x14ac:dyDescent="0.3">
      <c r="B4" s="37" t="s">
        <v>19</v>
      </c>
      <c r="C4" s="38" t="s">
        <v>20</v>
      </c>
      <c r="D4" s="7" t="s">
        <v>34</v>
      </c>
      <c r="E4" s="39" t="s">
        <v>21</v>
      </c>
      <c r="F4" s="40" t="s">
        <v>22</v>
      </c>
      <c r="G4" s="7" t="s">
        <v>23</v>
      </c>
      <c r="H4" s="7" t="s">
        <v>24</v>
      </c>
      <c r="I4" s="41" t="s">
        <v>25</v>
      </c>
      <c r="J4" s="7" t="s">
        <v>26</v>
      </c>
      <c r="K4" s="42" t="s">
        <v>27</v>
      </c>
      <c r="L4" s="38" t="s">
        <v>28</v>
      </c>
      <c r="M4" s="7" t="s">
        <v>29</v>
      </c>
      <c r="N4" s="43" t="s">
        <v>30</v>
      </c>
    </row>
    <row r="5" spans="2:14" ht="24" customHeight="1" x14ac:dyDescent="0.3">
      <c r="B5" s="154" t="s">
        <v>31</v>
      </c>
      <c r="C5" s="44" t="s">
        <v>48</v>
      </c>
      <c r="D5" s="45"/>
      <c r="E5" s="46"/>
      <c r="F5" s="47"/>
      <c r="G5" s="48"/>
      <c r="H5" s="80" t="str">
        <f>IF($H$2="","",IF(G5="","",$H$2*G5))</f>
        <v/>
      </c>
      <c r="I5" s="49" t="str">
        <f>H5</f>
        <v/>
      </c>
      <c r="J5" s="50"/>
      <c r="K5" s="15" t="str">
        <f t="shared" ref="K5:K27" si="0">IF(J5="","",G5*J5)</f>
        <v/>
      </c>
      <c r="L5" s="83" t="str">
        <f>IF(J5="","",I5*J5)</f>
        <v/>
      </c>
      <c r="M5" s="51"/>
      <c r="N5" s="52"/>
    </row>
    <row r="6" spans="2:14" ht="24" customHeight="1" x14ac:dyDescent="0.3">
      <c r="B6" s="155"/>
      <c r="C6" s="53" t="s">
        <v>49</v>
      </c>
      <c r="D6" s="54"/>
      <c r="E6" s="55"/>
      <c r="F6" s="56"/>
      <c r="G6" s="57"/>
      <c r="H6" s="80" t="str">
        <f t="shared" ref="H6:H27" si="1">IF($H$2="","",IF(G6="","",$H$2*G6))</f>
        <v/>
      </c>
      <c r="I6" s="58" t="str">
        <f>H6</f>
        <v/>
      </c>
      <c r="J6" s="59"/>
      <c r="K6" s="17" t="str">
        <f t="shared" si="0"/>
        <v/>
      </c>
      <c r="L6" s="84" t="str">
        <f t="shared" ref="L6:L27" si="2">IF(J6="","",I6*J6)</f>
        <v/>
      </c>
      <c r="M6" s="60"/>
      <c r="N6" s="61"/>
    </row>
    <row r="7" spans="2:14" ht="24" customHeight="1" x14ac:dyDescent="0.3">
      <c r="B7" s="155"/>
      <c r="C7" s="53"/>
      <c r="D7" s="54"/>
      <c r="E7" s="55"/>
      <c r="F7" s="56"/>
      <c r="G7" s="57"/>
      <c r="H7" s="80" t="str">
        <f t="shared" si="1"/>
        <v/>
      </c>
      <c r="I7" s="58"/>
      <c r="J7" s="59"/>
      <c r="K7" s="17" t="str">
        <f t="shared" si="0"/>
        <v/>
      </c>
      <c r="L7" s="84" t="str">
        <f t="shared" si="2"/>
        <v/>
      </c>
      <c r="M7" s="60"/>
      <c r="N7" s="61"/>
    </row>
    <row r="8" spans="2:14" ht="24" customHeight="1" x14ac:dyDescent="0.3">
      <c r="B8" s="155"/>
      <c r="C8" s="53"/>
      <c r="D8" s="54"/>
      <c r="E8" s="55"/>
      <c r="F8" s="56"/>
      <c r="G8" s="57"/>
      <c r="H8" s="80" t="str">
        <f t="shared" si="1"/>
        <v/>
      </c>
      <c r="I8" s="58"/>
      <c r="J8" s="59"/>
      <c r="K8" s="17" t="str">
        <f t="shared" si="0"/>
        <v/>
      </c>
      <c r="L8" s="84" t="str">
        <f t="shared" si="2"/>
        <v/>
      </c>
      <c r="M8" s="60"/>
      <c r="N8" s="61"/>
    </row>
    <row r="9" spans="2:14" ht="24" customHeight="1" x14ac:dyDescent="0.3">
      <c r="B9" s="156"/>
      <c r="C9" s="62"/>
      <c r="D9" s="63"/>
      <c r="E9" s="64"/>
      <c r="F9" s="65"/>
      <c r="G9" s="66"/>
      <c r="H9" s="81" t="str">
        <f t="shared" si="1"/>
        <v/>
      </c>
      <c r="I9" s="67"/>
      <c r="J9" s="68"/>
      <c r="K9" s="18" t="str">
        <f t="shared" si="0"/>
        <v/>
      </c>
      <c r="L9" s="86" t="str">
        <f t="shared" si="2"/>
        <v/>
      </c>
      <c r="M9" s="69"/>
      <c r="N9" s="70"/>
    </row>
    <row r="10" spans="2:14" ht="24" customHeight="1" x14ac:dyDescent="0.3">
      <c r="B10" s="154" t="s">
        <v>32</v>
      </c>
      <c r="C10" s="44"/>
      <c r="D10" s="45"/>
      <c r="E10" s="46"/>
      <c r="F10" s="47"/>
      <c r="G10" s="48"/>
      <c r="H10" s="80" t="str">
        <f t="shared" si="1"/>
        <v/>
      </c>
      <c r="I10" s="49"/>
      <c r="J10" s="50"/>
      <c r="K10" s="15" t="str">
        <f t="shared" si="0"/>
        <v/>
      </c>
      <c r="L10" s="83" t="str">
        <f t="shared" si="2"/>
        <v/>
      </c>
      <c r="M10" s="51"/>
      <c r="N10" s="52"/>
    </row>
    <row r="11" spans="2:14" ht="24" customHeight="1" x14ac:dyDescent="0.3">
      <c r="B11" s="155"/>
      <c r="C11" s="53"/>
      <c r="D11" s="54"/>
      <c r="E11" s="55"/>
      <c r="F11" s="56"/>
      <c r="G11" s="57"/>
      <c r="H11" s="80" t="str">
        <f t="shared" si="1"/>
        <v/>
      </c>
      <c r="I11" s="58"/>
      <c r="J11" s="59"/>
      <c r="K11" s="17" t="str">
        <f t="shared" si="0"/>
        <v/>
      </c>
      <c r="L11" s="84" t="str">
        <f t="shared" si="2"/>
        <v/>
      </c>
      <c r="M11" s="60"/>
      <c r="N11" s="61"/>
    </row>
    <row r="12" spans="2:14" ht="24" customHeight="1" x14ac:dyDescent="0.3">
      <c r="B12" s="155"/>
      <c r="C12" s="53"/>
      <c r="D12" s="54"/>
      <c r="E12" s="55"/>
      <c r="F12" s="56"/>
      <c r="G12" s="57"/>
      <c r="H12" s="80" t="str">
        <f t="shared" si="1"/>
        <v/>
      </c>
      <c r="I12" s="58"/>
      <c r="J12" s="59"/>
      <c r="K12" s="17" t="str">
        <f t="shared" si="0"/>
        <v/>
      </c>
      <c r="L12" s="84" t="str">
        <f t="shared" si="2"/>
        <v/>
      </c>
      <c r="M12" s="60"/>
      <c r="N12" s="61"/>
    </row>
    <row r="13" spans="2:14" ht="24" customHeight="1" x14ac:dyDescent="0.3">
      <c r="B13" s="155"/>
      <c r="C13" s="53"/>
      <c r="D13" s="54"/>
      <c r="E13" s="55"/>
      <c r="F13" s="56"/>
      <c r="G13" s="57"/>
      <c r="H13" s="80" t="str">
        <f t="shared" si="1"/>
        <v/>
      </c>
      <c r="I13" s="58"/>
      <c r="J13" s="59"/>
      <c r="K13" s="17" t="str">
        <f t="shared" si="0"/>
        <v/>
      </c>
      <c r="L13" s="84" t="str">
        <f t="shared" si="2"/>
        <v/>
      </c>
      <c r="M13" s="60"/>
      <c r="N13" s="61"/>
    </row>
    <row r="14" spans="2:14" ht="24" customHeight="1" x14ac:dyDescent="0.3">
      <c r="B14" s="155"/>
      <c r="C14" s="53"/>
      <c r="D14" s="54"/>
      <c r="E14" s="55"/>
      <c r="F14" s="56"/>
      <c r="G14" s="57"/>
      <c r="H14" s="80" t="str">
        <f t="shared" si="1"/>
        <v/>
      </c>
      <c r="I14" s="58"/>
      <c r="J14" s="59"/>
      <c r="K14" s="17" t="str">
        <f t="shared" si="0"/>
        <v/>
      </c>
      <c r="L14" s="84" t="str">
        <f t="shared" si="2"/>
        <v/>
      </c>
      <c r="M14" s="60"/>
      <c r="N14" s="61"/>
    </row>
    <row r="15" spans="2:14" ht="24" customHeight="1" x14ac:dyDescent="0.3">
      <c r="B15" s="155"/>
      <c r="C15" s="53"/>
      <c r="D15" s="54"/>
      <c r="E15" s="55"/>
      <c r="F15" s="56"/>
      <c r="G15" s="57"/>
      <c r="H15" s="80" t="str">
        <f t="shared" si="1"/>
        <v/>
      </c>
      <c r="I15" s="58"/>
      <c r="J15" s="59"/>
      <c r="K15" s="17" t="str">
        <f t="shared" si="0"/>
        <v/>
      </c>
      <c r="L15" s="84" t="str">
        <f t="shared" si="2"/>
        <v/>
      </c>
      <c r="M15" s="60"/>
      <c r="N15" s="61"/>
    </row>
    <row r="16" spans="2:14" ht="24" customHeight="1" x14ac:dyDescent="0.3">
      <c r="B16" s="155"/>
      <c r="C16" s="53"/>
      <c r="D16" s="54"/>
      <c r="E16" s="55"/>
      <c r="F16" s="56"/>
      <c r="G16" s="57"/>
      <c r="H16" s="80" t="str">
        <f t="shared" si="1"/>
        <v/>
      </c>
      <c r="I16" s="58"/>
      <c r="J16" s="59"/>
      <c r="K16" s="17" t="str">
        <f t="shared" si="0"/>
        <v/>
      </c>
      <c r="L16" s="84" t="str">
        <f t="shared" si="2"/>
        <v/>
      </c>
      <c r="M16" s="60"/>
      <c r="N16" s="61"/>
    </row>
    <row r="17" spans="2:14" ht="24" customHeight="1" x14ac:dyDescent="0.3">
      <c r="B17" s="155"/>
      <c r="C17" s="53"/>
      <c r="D17" s="54"/>
      <c r="E17" s="55"/>
      <c r="F17" s="56"/>
      <c r="G17" s="57"/>
      <c r="H17" s="80" t="str">
        <f t="shared" si="1"/>
        <v/>
      </c>
      <c r="I17" s="58"/>
      <c r="J17" s="59"/>
      <c r="K17" s="17" t="str">
        <f t="shared" si="0"/>
        <v/>
      </c>
      <c r="L17" s="84" t="str">
        <f t="shared" si="2"/>
        <v/>
      </c>
      <c r="M17" s="60"/>
      <c r="N17" s="61"/>
    </row>
    <row r="18" spans="2:14" ht="24" customHeight="1" x14ac:dyDescent="0.3">
      <c r="B18" s="155"/>
      <c r="C18" s="53"/>
      <c r="D18" s="54"/>
      <c r="E18" s="55"/>
      <c r="F18" s="56"/>
      <c r="G18" s="57"/>
      <c r="H18" s="80" t="str">
        <f t="shared" si="1"/>
        <v/>
      </c>
      <c r="I18" s="58"/>
      <c r="J18" s="59"/>
      <c r="K18" s="17" t="str">
        <f t="shared" si="0"/>
        <v/>
      </c>
      <c r="L18" s="84" t="str">
        <f t="shared" si="2"/>
        <v/>
      </c>
      <c r="M18" s="60"/>
      <c r="N18" s="61"/>
    </row>
    <row r="19" spans="2:14" ht="24" customHeight="1" x14ac:dyDescent="0.3">
      <c r="B19" s="156"/>
      <c r="C19" s="62"/>
      <c r="D19" s="63"/>
      <c r="E19" s="64"/>
      <c r="F19" s="65"/>
      <c r="G19" s="66"/>
      <c r="H19" s="81" t="str">
        <f t="shared" si="1"/>
        <v/>
      </c>
      <c r="I19" s="67"/>
      <c r="J19" s="68"/>
      <c r="K19" s="18" t="str">
        <f t="shared" si="0"/>
        <v/>
      </c>
      <c r="L19" s="86" t="str">
        <f t="shared" si="2"/>
        <v/>
      </c>
      <c r="M19" s="69"/>
      <c r="N19" s="70"/>
    </row>
    <row r="20" spans="2:14" ht="24" customHeight="1" x14ac:dyDescent="0.3">
      <c r="B20" s="157" t="s">
        <v>35</v>
      </c>
      <c r="C20" s="51" t="s">
        <v>85</v>
      </c>
      <c r="D20" s="45"/>
      <c r="E20" s="46"/>
      <c r="F20" s="47"/>
      <c r="G20" s="48">
        <v>1</v>
      </c>
      <c r="H20" s="80" t="str">
        <f t="shared" si="1"/>
        <v/>
      </c>
      <c r="I20" s="49" t="str">
        <f>H20</f>
        <v/>
      </c>
      <c r="J20" s="50"/>
      <c r="K20" s="15" t="str">
        <f t="shared" si="0"/>
        <v/>
      </c>
      <c r="L20" s="83" t="str">
        <f t="shared" si="2"/>
        <v/>
      </c>
      <c r="M20" s="51"/>
      <c r="N20" s="52"/>
    </row>
    <row r="21" spans="2:14" ht="24" customHeight="1" x14ac:dyDescent="0.3">
      <c r="B21" s="158"/>
      <c r="C21" s="60" t="s">
        <v>84</v>
      </c>
      <c r="D21" s="54" t="s">
        <v>88</v>
      </c>
      <c r="E21" s="55"/>
      <c r="F21" s="56"/>
      <c r="G21" s="57">
        <v>1</v>
      </c>
      <c r="H21" s="80" t="str">
        <f t="shared" si="1"/>
        <v/>
      </c>
      <c r="I21" s="58" t="str">
        <f>H21</f>
        <v/>
      </c>
      <c r="J21" s="59"/>
      <c r="K21" s="17" t="str">
        <f t="shared" si="0"/>
        <v/>
      </c>
      <c r="L21" s="84" t="str">
        <f t="shared" si="2"/>
        <v/>
      </c>
      <c r="M21" s="60"/>
      <c r="N21" s="61"/>
    </row>
    <row r="22" spans="2:14" ht="24" customHeight="1" x14ac:dyDescent="0.3">
      <c r="B22" s="158"/>
      <c r="C22" s="60" t="s">
        <v>87</v>
      </c>
      <c r="D22" s="54" t="s">
        <v>86</v>
      </c>
      <c r="E22" s="55"/>
      <c r="F22" s="56"/>
      <c r="G22" s="57">
        <v>1</v>
      </c>
      <c r="H22" s="80" t="str">
        <f t="shared" si="1"/>
        <v/>
      </c>
      <c r="I22" s="58" t="str">
        <f>H22</f>
        <v/>
      </c>
      <c r="J22" s="59"/>
      <c r="K22" s="17" t="str">
        <f t="shared" si="0"/>
        <v/>
      </c>
      <c r="L22" s="84" t="str">
        <f t="shared" si="2"/>
        <v/>
      </c>
      <c r="M22" s="60"/>
      <c r="N22" s="61"/>
    </row>
    <row r="23" spans="2:14" ht="24" customHeight="1" x14ac:dyDescent="0.3">
      <c r="B23" s="159"/>
      <c r="C23" s="62"/>
      <c r="D23" s="63"/>
      <c r="E23" s="64"/>
      <c r="F23" s="65"/>
      <c r="G23" s="66"/>
      <c r="H23" s="81" t="str">
        <f t="shared" si="1"/>
        <v/>
      </c>
      <c r="I23" s="67"/>
      <c r="J23" s="68"/>
      <c r="K23" s="18" t="str">
        <f t="shared" si="0"/>
        <v/>
      </c>
      <c r="L23" s="86" t="str">
        <f t="shared" si="2"/>
        <v/>
      </c>
      <c r="M23" s="69"/>
      <c r="N23" s="70"/>
    </row>
    <row r="24" spans="2:14" ht="24" customHeight="1" x14ac:dyDescent="0.3">
      <c r="B24" s="160" t="s">
        <v>33</v>
      </c>
      <c r="C24" s="2" t="s">
        <v>50</v>
      </c>
      <c r="D24" s="71"/>
      <c r="E24" s="72"/>
      <c r="F24" s="73"/>
      <c r="G24" s="74">
        <v>1</v>
      </c>
      <c r="H24" s="82" t="str">
        <f t="shared" si="1"/>
        <v/>
      </c>
      <c r="I24" s="75" t="str">
        <f>H24</f>
        <v/>
      </c>
      <c r="J24" s="76"/>
      <c r="K24" s="14" t="str">
        <f t="shared" si="0"/>
        <v/>
      </c>
      <c r="L24" s="87" t="str">
        <f t="shared" si="2"/>
        <v/>
      </c>
      <c r="M24" s="3"/>
      <c r="N24" s="77"/>
    </row>
    <row r="25" spans="2:14" ht="24" customHeight="1" x14ac:dyDescent="0.3">
      <c r="B25" s="158"/>
      <c r="C25" s="53" t="s">
        <v>51</v>
      </c>
      <c r="D25" s="54"/>
      <c r="E25" s="55"/>
      <c r="F25" s="56"/>
      <c r="G25" s="57">
        <v>1</v>
      </c>
      <c r="H25" s="80" t="str">
        <f t="shared" si="1"/>
        <v/>
      </c>
      <c r="I25" s="58" t="str">
        <f>H25</f>
        <v/>
      </c>
      <c r="J25" s="59"/>
      <c r="K25" s="17" t="str">
        <f t="shared" si="0"/>
        <v/>
      </c>
      <c r="L25" s="84" t="str">
        <f t="shared" si="2"/>
        <v/>
      </c>
      <c r="M25" s="60"/>
      <c r="N25" s="61"/>
    </row>
    <row r="26" spans="2:14" ht="24" customHeight="1" x14ac:dyDescent="0.3">
      <c r="B26" s="158"/>
      <c r="C26" s="53"/>
      <c r="D26" s="54"/>
      <c r="E26" s="55"/>
      <c r="F26" s="56"/>
      <c r="G26" s="57"/>
      <c r="H26" s="80" t="str">
        <f t="shared" si="1"/>
        <v/>
      </c>
      <c r="I26" s="58"/>
      <c r="J26" s="59"/>
      <c r="K26" s="17" t="str">
        <f t="shared" si="0"/>
        <v/>
      </c>
      <c r="L26" s="84" t="str">
        <f t="shared" si="2"/>
        <v/>
      </c>
      <c r="M26" s="60"/>
      <c r="N26" s="61"/>
    </row>
    <row r="27" spans="2:14" ht="24" customHeight="1" x14ac:dyDescent="0.3">
      <c r="B27" s="159"/>
      <c r="C27" s="62"/>
      <c r="D27" s="63"/>
      <c r="E27" s="64"/>
      <c r="F27" s="65"/>
      <c r="G27" s="66"/>
      <c r="H27" s="81" t="str">
        <f t="shared" si="1"/>
        <v/>
      </c>
      <c r="I27" s="67"/>
      <c r="J27" s="68"/>
      <c r="K27" s="18" t="str">
        <f t="shared" si="0"/>
        <v/>
      </c>
      <c r="L27" s="86" t="str">
        <f t="shared" si="2"/>
        <v/>
      </c>
      <c r="M27" s="69"/>
      <c r="N27" s="70"/>
    </row>
    <row r="28" spans="2:14" ht="24" customHeight="1" thickBot="1" x14ac:dyDescent="0.35">
      <c r="B28" s="148" t="s">
        <v>36</v>
      </c>
      <c r="C28" s="149"/>
      <c r="D28" s="149"/>
      <c r="E28" s="149"/>
      <c r="F28" s="149"/>
      <c r="G28" s="149"/>
      <c r="H28" s="149"/>
      <c r="I28" s="149"/>
      <c r="J28" s="149"/>
      <c r="K28" s="88">
        <f>SUM(K5:K27)</f>
        <v>0</v>
      </c>
      <c r="L28" s="89">
        <f>SUM(L5:L27)</f>
        <v>0</v>
      </c>
      <c r="M28" s="78"/>
      <c r="N28" s="79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3" sqref="M13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31"/>
    <col min="7" max="9" width="10.625" style="1"/>
    <col min="10" max="12" width="15.625" style="1" customWidth="1"/>
    <col min="13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68</v>
      </c>
      <c r="C2" s="32"/>
      <c r="D2" s="33" t="s">
        <v>9</v>
      </c>
      <c r="E2" s="150"/>
      <c r="F2" s="151"/>
      <c r="G2" s="34" t="s">
        <v>25</v>
      </c>
      <c r="H2" s="152"/>
      <c r="I2" s="153"/>
      <c r="J2" s="35"/>
      <c r="K2" s="36"/>
      <c r="L2" s="35"/>
      <c r="M2" s="36"/>
    </row>
    <row r="3" spans="2:14" ht="9.9499999999999993" customHeight="1" x14ac:dyDescent="0.3"/>
    <row r="4" spans="2:14" ht="24" customHeight="1" x14ac:dyDescent="0.3">
      <c r="B4" s="37" t="s">
        <v>19</v>
      </c>
      <c r="C4" s="38" t="s">
        <v>20</v>
      </c>
      <c r="D4" s="7" t="s">
        <v>34</v>
      </c>
      <c r="E4" s="39" t="s">
        <v>21</v>
      </c>
      <c r="F4" s="40" t="s">
        <v>22</v>
      </c>
      <c r="G4" s="7" t="s">
        <v>23</v>
      </c>
      <c r="H4" s="7" t="s">
        <v>24</v>
      </c>
      <c r="I4" s="41" t="s">
        <v>25</v>
      </c>
      <c r="J4" s="7" t="s">
        <v>26</v>
      </c>
      <c r="K4" s="42" t="s">
        <v>27</v>
      </c>
      <c r="L4" s="38" t="s">
        <v>28</v>
      </c>
      <c r="M4" s="7" t="s">
        <v>29</v>
      </c>
      <c r="N4" s="43" t="s">
        <v>30</v>
      </c>
    </row>
    <row r="5" spans="2:14" ht="24" customHeight="1" x14ac:dyDescent="0.3">
      <c r="B5" s="154" t="s">
        <v>31</v>
      </c>
      <c r="C5" s="44" t="s">
        <v>71</v>
      </c>
      <c r="D5" s="45"/>
      <c r="E5" s="46"/>
      <c r="F5" s="47"/>
      <c r="G5" s="48"/>
      <c r="H5" s="80" t="str">
        <f>IF($H$2="","",IF(G5="","",$H$2*G5))</f>
        <v/>
      </c>
      <c r="I5" s="49" t="str">
        <f>H5</f>
        <v/>
      </c>
      <c r="J5" s="50"/>
      <c r="K5" s="15" t="str">
        <f t="shared" ref="K5:K27" si="0">IF(J5="","",G5*J5)</f>
        <v/>
      </c>
      <c r="L5" s="83" t="str">
        <f>IF(J5="","",I5*J5)</f>
        <v/>
      </c>
      <c r="M5" s="51"/>
      <c r="N5" s="52"/>
    </row>
    <row r="6" spans="2:14" ht="24" customHeight="1" x14ac:dyDescent="0.3">
      <c r="B6" s="155"/>
      <c r="C6" s="53"/>
      <c r="D6" s="54"/>
      <c r="E6" s="55"/>
      <c r="F6" s="56"/>
      <c r="G6" s="57"/>
      <c r="H6" s="80" t="str">
        <f t="shared" ref="H6:H27" si="1">IF($H$2="","",IF(G6="","",$H$2*G6))</f>
        <v/>
      </c>
      <c r="I6" s="58"/>
      <c r="J6" s="59"/>
      <c r="K6" s="17" t="str">
        <f t="shared" si="0"/>
        <v/>
      </c>
      <c r="L6" s="84" t="str">
        <f t="shared" ref="L6:L27" si="2">IF(J6="","",I6*J6)</f>
        <v/>
      </c>
      <c r="M6" s="60"/>
      <c r="N6" s="61"/>
    </row>
    <row r="7" spans="2:14" ht="24" customHeight="1" x14ac:dyDescent="0.3">
      <c r="B7" s="155"/>
      <c r="C7" s="53"/>
      <c r="D7" s="54"/>
      <c r="E7" s="55"/>
      <c r="F7" s="56"/>
      <c r="G7" s="57"/>
      <c r="H7" s="80" t="str">
        <f t="shared" si="1"/>
        <v/>
      </c>
      <c r="I7" s="58"/>
      <c r="J7" s="59"/>
      <c r="K7" s="17" t="str">
        <f t="shared" si="0"/>
        <v/>
      </c>
      <c r="L7" s="84" t="str">
        <f t="shared" si="2"/>
        <v/>
      </c>
      <c r="M7" s="60"/>
      <c r="N7" s="61"/>
    </row>
    <row r="8" spans="2:14" ht="24" customHeight="1" x14ac:dyDescent="0.3">
      <c r="B8" s="155"/>
      <c r="C8" s="53"/>
      <c r="D8" s="54"/>
      <c r="E8" s="55"/>
      <c r="F8" s="56"/>
      <c r="G8" s="57"/>
      <c r="H8" s="80" t="str">
        <f t="shared" si="1"/>
        <v/>
      </c>
      <c r="I8" s="58"/>
      <c r="J8" s="59"/>
      <c r="K8" s="17" t="str">
        <f t="shared" si="0"/>
        <v/>
      </c>
      <c r="L8" s="84" t="str">
        <f t="shared" si="2"/>
        <v/>
      </c>
      <c r="M8" s="60"/>
      <c r="N8" s="61"/>
    </row>
    <row r="9" spans="2:14" ht="24" customHeight="1" x14ac:dyDescent="0.3">
      <c r="B9" s="156"/>
      <c r="C9" s="62"/>
      <c r="D9" s="63"/>
      <c r="E9" s="64"/>
      <c r="F9" s="65"/>
      <c r="G9" s="66"/>
      <c r="H9" s="81" t="str">
        <f t="shared" si="1"/>
        <v/>
      </c>
      <c r="I9" s="67"/>
      <c r="J9" s="68"/>
      <c r="K9" s="18" t="str">
        <f t="shared" si="0"/>
        <v/>
      </c>
      <c r="L9" s="86" t="str">
        <f t="shared" si="2"/>
        <v/>
      </c>
      <c r="M9" s="69"/>
      <c r="N9" s="70"/>
    </row>
    <row r="10" spans="2:14" ht="24" customHeight="1" x14ac:dyDescent="0.3">
      <c r="B10" s="154" t="s">
        <v>32</v>
      </c>
      <c r="C10" s="53"/>
      <c r="D10" s="54"/>
      <c r="E10" s="55"/>
      <c r="F10" s="56"/>
      <c r="G10" s="57"/>
      <c r="H10" s="80" t="str">
        <f t="shared" si="1"/>
        <v/>
      </c>
      <c r="I10" s="49" t="str">
        <f>H10</f>
        <v/>
      </c>
      <c r="J10" s="50"/>
      <c r="K10" s="15" t="str">
        <f t="shared" si="0"/>
        <v/>
      </c>
      <c r="L10" s="83" t="str">
        <f t="shared" si="2"/>
        <v/>
      </c>
      <c r="M10" s="60"/>
      <c r="N10" s="61"/>
    </row>
    <row r="11" spans="2:14" ht="24" customHeight="1" x14ac:dyDescent="0.3">
      <c r="B11" s="155"/>
      <c r="C11" s="53"/>
      <c r="D11" s="54"/>
      <c r="E11" s="55"/>
      <c r="F11" s="56"/>
      <c r="G11" s="57"/>
      <c r="H11" s="80" t="str">
        <f t="shared" si="1"/>
        <v/>
      </c>
      <c r="I11" s="58"/>
      <c r="J11" s="59"/>
      <c r="K11" s="17" t="str">
        <f t="shared" si="0"/>
        <v/>
      </c>
      <c r="L11" s="84" t="str">
        <f t="shared" si="2"/>
        <v/>
      </c>
      <c r="M11" s="60"/>
      <c r="N11" s="61"/>
    </row>
    <row r="12" spans="2:14" ht="24" customHeight="1" x14ac:dyDescent="0.3">
      <c r="B12" s="155"/>
      <c r="C12" s="53"/>
      <c r="D12" s="54"/>
      <c r="E12" s="55"/>
      <c r="F12" s="56"/>
      <c r="G12" s="57"/>
      <c r="H12" s="80" t="str">
        <f t="shared" si="1"/>
        <v/>
      </c>
      <c r="I12" s="58"/>
      <c r="J12" s="59"/>
      <c r="K12" s="17" t="str">
        <f t="shared" si="0"/>
        <v/>
      </c>
      <c r="L12" s="84" t="str">
        <f t="shared" si="2"/>
        <v/>
      </c>
      <c r="M12" s="60"/>
      <c r="N12" s="61"/>
    </row>
    <row r="13" spans="2:14" ht="24" customHeight="1" x14ac:dyDescent="0.3">
      <c r="B13" s="155"/>
      <c r="C13" s="53"/>
      <c r="D13" s="54"/>
      <c r="E13" s="55"/>
      <c r="F13" s="56"/>
      <c r="G13" s="57"/>
      <c r="H13" s="80" t="str">
        <f t="shared" si="1"/>
        <v/>
      </c>
      <c r="I13" s="58"/>
      <c r="J13" s="59"/>
      <c r="K13" s="17" t="str">
        <f t="shared" si="0"/>
        <v/>
      </c>
      <c r="L13" s="84" t="str">
        <f t="shared" si="2"/>
        <v/>
      </c>
      <c r="M13" s="60"/>
      <c r="N13" s="61"/>
    </row>
    <row r="14" spans="2:14" ht="24" customHeight="1" x14ac:dyDescent="0.3">
      <c r="B14" s="155"/>
      <c r="C14" s="53"/>
      <c r="D14" s="54"/>
      <c r="E14" s="55"/>
      <c r="F14" s="56"/>
      <c r="G14" s="57"/>
      <c r="H14" s="80" t="str">
        <f t="shared" si="1"/>
        <v/>
      </c>
      <c r="I14" s="58"/>
      <c r="J14" s="59"/>
      <c r="K14" s="17" t="str">
        <f t="shared" si="0"/>
        <v/>
      </c>
      <c r="L14" s="84" t="str">
        <f t="shared" si="2"/>
        <v/>
      </c>
      <c r="M14" s="60"/>
      <c r="N14" s="61"/>
    </row>
    <row r="15" spans="2:14" ht="24" customHeight="1" x14ac:dyDescent="0.3">
      <c r="B15" s="155"/>
      <c r="C15" s="53"/>
      <c r="D15" s="54"/>
      <c r="E15" s="55"/>
      <c r="F15" s="56"/>
      <c r="G15" s="57"/>
      <c r="H15" s="80" t="str">
        <f t="shared" si="1"/>
        <v/>
      </c>
      <c r="I15" s="58"/>
      <c r="J15" s="59"/>
      <c r="K15" s="17" t="str">
        <f t="shared" si="0"/>
        <v/>
      </c>
      <c r="L15" s="84" t="str">
        <f t="shared" si="2"/>
        <v/>
      </c>
      <c r="M15" s="60"/>
      <c r="N15" s="61"/>
    </row>
    <row r="16" spans="2:14" ht="24" customHeight="1" x14ac:dyDescent="0.3">
      <c r="B16" s="155"/>
      <c r="C16" s="53"/>
      <c r="D16" s="54"/>
      <c r="E16" s="55"/>
      <c r="F16" s="56"/>
      <c r="G16" s="57"/>
      <c r="H16" s="80" t="str">
        <f t="shared" si="1"/>
        <v/>
      </c>
      <c r="I16" s="58"/>
      <c r="J16" s="59"/>
      <c r="K16" s="17" t="str">
        <f t="shared" si="0"/>
        <v/>
      </c>
      <c r="L16" s="84" t="str">
        <f t="shared" si="2"/>
        <v/>
      </c>
      <c r="M16" s="60"/>
      <c r="N16" s="61"/>
    </row>
    <row r="17" spans="2:14" ht="24" customHeight="1" x14ac:dyDescent="0.3">
      <c r="B17" s="155"/>
      <c r="C17" s="53"/>
      <c r="D17" s="54"/>
      <c r="E17" s="55"/>
      <c r="F17" s="56"/>
      <c r="G17" s="57"/>
      <c r="H17" s="80" t="str">
        <f t="shared" si="1"/>
        <v/>
      </c>
      <c r="I17" s="58"/>
      <c r="J17" s="59"/>
      <c r="K17" s="17" t="str">
        <f t="shared" si="0"/>
        <v/>
      </c>
      <c r="L17" s="84" t="str">
        <f t="shared" si="2"/>
        <v/>
      </c>
      <c r="M17" s="60"/>
      <c r="N17" s="61"/>
    </row>
    <row r="18" spans="2:14" ht="24" customHeight="1" x14ac:dyDescent="0.3">
      <c r="B18" s="155"/>
      <c r="C18" s="53"/>
      <c r="D18" s="54"/>
      <c r="E18" s="55"/>
      <c r="F18" s="56"/>
      <c r="G18" s="57"/>
      <c r="H18" s="80" t="str">
        <f t="shared" si="1"/>
        <v/>
      </c>
      <c r="I18" s="58"/>
      <c r="J18" s="59"/>
      <c r="K18" s="17" t="str">
        <f t="shared" si="0"/>
        <v/>
      </c>
      <c r="L18" s="84" t="str">
        <f t="shared" si="2"/>
        <v/>
      </c>
      <c r="M18" s="60"/>
      <c r="N18" s="61"/>
    </row>
    <row r="19" spans="2:14" ht="24" customHeight="1" x14ac:dyDescent="0.3">
      <c r="B19" s="156"/>
      <c r="C19" s="62"/>
      <c r="D19" s="63"/>
      <c r="E19" s="64"/>
      <c r="F19" s="65"/>
      <c r="G19" s="66"/>
      <c r="H19" s="81" t="str">
        <f t="shared" si="1"/>
        <v/>
      </c>
      <c r="I19" s="67"/>
      <c r="J19" s="68"/>
      <c r="K19" s="18" t="str">
        <f t="shared" si="0"/>
        <v/>
      </c>
      <c r="L19" s="86" t="str">
        <f t="shared" si="2"/>
        <v/>
      </c>
      <c r="M19" s="69"/>
      <c r="N19" s="70"/>
    </row>
    <row r="20" spans="2:14" ht="24" customHeight="1" x14ac:dyDescent="0.3">
      <c r="B20" s="157" t="s">
        <v>35</v>
      </c>
      <c r="C20" s="51" t="s">
        <v>85</v>
      </c>
      <c r="D20" s="45"/>
      <c r="E20" s="46"/>
      <c r="F20" s="47"/>
      <c r="G20" s="48">
        <v>1</v>
      </c>
      <c r="H20" s="80" t="str">
        <f t="shared" si="1"/>
        <v/>
      </c>
      <c r="I20" s="49" t="str">
        <f>H20</f>
        <v/>
      </c>
      <c r="J20" s="50"/>
      <c r="K20" s="15" t="str">
        <f t="shared" si="0"/>
        <v/>
      </c>
      <c r="L20" s="83" t="str">
        <f t="shared" si="2"/>
        <v/>
      </c>
      <c r="M20" s="51"/>
      <c r="N20" s="52"/>
    </row>
    <row r="21" spans="2:14" ht="24" customHeight="1" x14ac:dyDescent="0.3">
      <c r="B21" s="158"/>
      <c r="C21" s="60" t="s">
        <v>84</v>
      </c>
      <c r="D21" s="54" t="s">
        <v>88</v>
      </c>
      <c r="E21" s="55"/>
      <c r="F21" s="56"/>
      <c r="G21" s="57">
        <v>1</v>
      </c>
      <c r="H21" s="80" t="str">
        <f t="shared" si="1"/>
        <v/>
      </c>
      <c r="I21" s="58" t="str">
        <f>H21</f>
        <v/>
      </c>
      <c r="J21" s="59"/>
      <c r="K21" s="17" t="str">
        <f t="shared" si="0"/>
        <v/>
      </c>
      <c r="L21" s="84" t="str">
        <f t="shared" si="2"/>
        <v/>
      </c>
      <c r="M21" s="60"/>
      <c r="N21" s="61"/>
    </row>
    <row r="22" spans="2:14" ht="24" customHeight="1" x14ac:dyDescent="0.3">
      <c r="B22" s="158"/>
      <c r="C22" s="60" t="s">
        <v>87</v>
      </c>
      <c r="D22" s="54" t="s">
        <v>86</v>
      </c>
      <c r="E22" s="55"/>
      <c r="F22" s="56"/>
      <c r="G22" s="57">
        <v>1</v>
      </c>
      <c r="H22" s="80" t="str">
        <f t="shared" si="1"/>
        <v/>
      </c>
      <c r="I22" s="58" t="str">
        <f>H22</f>
        <v/>
      </c>
      <c r="J22" s="59"/>
      <c r="K22" s="17" t="str">
        <f t="shared" si="0"/>
        <v/>
      </c>
      <c r="L22" s="84" t="str">
        <f t="shared" si="2"/>
        <v/>
      </c>
      <c r="M22" s="60"/>
      <c r="N22" s="61"/>
    </row>
    <row r="23" spans="2:14" ht="24" customHeight="1" x14ac:dyDescent="0.3">
      <c r="B23" s="159"/>
      <c r="C23" s="62"/>
      <c r="D23" s="63"/>
      <c r="E23" s="64"/>
      <c r="F23" s="65"/>
      <c r="G23" s="66"/>
      <c r="H23" s="81" t="str">
        <f t="shared" si="1"/>
        <v/>
      </c>
      <c r="I23" s="67"/>
      <c r="J23" s="68"/>
      <c r="K23" s="18" t="str">
        <f t="shared" si="0"/>
        <v/>
      </c>
      <c r="L23" s="86" t="str">
        <f t="shared" si="2"/>
        <v/>
      </c>
      <c r="M23" s="69"/>
      <c r="N23" s="70"/>
    </row>
    <row r="24" spans="2:14" ht="24" customHeight="1" x14ac:dyDescent="0.3">
      <c r="B24" s="160" t="s">
        <v>33</v>
      </c>
      <c r="C24" s="2" t="s">
        <v>73</v>
      </c>
      <c r="D24" s="71"/>
      <c r="E24" s="72"/>
      <c r="F24" s="73"/>
      <c r="G24" s="74">
        <v>1</v>
      </c>
      <c r="H24" s="82" t="str">
        <f t="shared" si="1"/>
        <v/>
      </c>
      <c r="I24" s="75" t="str">
        <f>H24</f>
        <v/>
      </c>
      <c r="J24" s="76"/>
      <c r="K24" s="14" t="str">
        <f t="shared" si="0"/>
        <v/>
      </c>
      <c r="L24" s="87" t="str">
        <f t="shared" si="2"/>
        <v/>
      </c>
      <c r="M24" s="3"/>
      <c r="N24" s="141"/>
    </row>
    <row r="25" spans="2:14" ht="24" customHeight="1" x14ac:dyDescent="0.3">
      <c r="B25" s="158"/>
      <c r="C25" s="53" t="s">
        <v>74</v>
      </c>
      <c r="D25" s="54"/>
      <c r="E25" s="55"/>
      <c r="F25" s="56"/>
      <c r="G25" s="57">
        <v>1</v>
      </c>
      <c r="H25" s="80" t="str">
        <f t="shared" si="1"/>
        <v/>
      </c>
      <c r="I25" s="58" t="str">
        <f>H25</f>
        <v/>
      </c>
      <c r="J25" s="59"/>
      <c r="K25" s="17" t="str">
        <f t="shared" si="0"/>
        <v/>
      </c>
      <c r="L25" s="84" t="str">
        <f t="shared" si="2"/>
        <v/>
      </c>
      <c r="M25" s="60"/>
      <c r="N25" s="61"/>
    </row>
    <row r="26" spans="2:14" ht="24" customHeight="1" x14ac:dyDescent="0.3">
      <c r="B26" s="158"/>
      <c r="C26" s="53"/>
      <c r="D26" s="54"/>
      <c r="E26" s="55"/>
      <c r="F26" s="56"/>
      <c r="G26" s="57"/>
      <c r="H26" s="80" t="str">
        <f t="shared" si="1"/>
        <v/>
      </c>
      <c r="I26" s="58"/>
      <c r="J26" s="59"/>
      <c r="K26" s="17" t="str">
        <f t="shared" si="0"/>
        <v/>
      </c>
      <c r="L26" s="84" t="str">
        <f t="shared" si="2"/>
        <v/>
      </c>
      <c r="M26" s="60"/>
      <c r="N26" s="61"/>
    </row>
    <row r="27" spans="2:14" ht="24" customHeight="1" x14ac:dyDescent="0.3">
      <c r="B27" s="159"/>
      <c r="C27" s="62"/>
      <c r="D27" s="63"/>
      <c r="E27" s="64"/>
      <c r="F27" s="65"/>
      <c r="G27" s="66"/>
      <c r="H27" s="81" t="str">
        <f t="shared" si="1"/>
        <v/>
      </c>
      <c r="I27" s="67"/>
      <c r="J27" s="68"/>
      <c r="K27" s="18" t="str">
        <f t="shared" si="0"/>
        <v/>
      </c>
      <c r="L27" s="86" t="str">
        <f t="shared" si="2"/>
        <v/>
      </c>
      <c r="M27" s="69"/>
      <c r="N27" s="70"/>
    </row>
    <row r="28" spans="2:14" ht="24" customHeight="1" thickBot="1" x14ac:dyDescent="0.35">
      <c r="B28" s="148" t="s">
        <v>36</v>
      </c>
      <c r="C28" s="149"/>
      <c r="D28" s="149"/>
      <c r="E28" s="149"/>
      <c r="F28" s="149"/>
      <c r="G28" s="149"/>
      <c r="H28" s="149"/>
      <c r="I28" s="149"/>
      <c r="J28" s="149"/>
      <c r="K28" s="88">
        <f>SUM(K5:K27)</f>
        <v>0</v>
      </c>
      <c r="L28" s="89">
        <f>SUM(L5:L27)</f>
        <v>0</v>
      </c>
      <c r="M28" s="78"/>
      <c r="N28" s="79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8" sqref="N18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31"/>
    <col min="7" max="9" width="10.625" style="1"/>
    <col min="10" max="12" width="15.625" style="1" customWidth="1"/>
    <col min="13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59</v>
      </c>
      <c r="C2" s="32"/>
      <c r="D2" s="33" t="s">
        <v>9</v>
      </c>
      <c r="E2" s="150"/>
      <c r="F2" s="151"/>
      <c r="G2" s="34" t="s">
        <v>25</v>
      </c>
      <c r="H2" s="152"/>
      <c r="I2" s="153"/>
      <c r="J2" s="35"/>
      <c r="K2" s="36"/>
      <c r="L2" s="35"/>
      <c r="M2" s="36"/>
    </row>
    <row r="3" spans="2:14" ht="9.9499999999999993" customHeight="1" x14ac:dyDescent="0.3"/>
    <row r="4" spans="2:14" ht="24" customHeight="1" x14ac:dyDescent="0.3">
      <c r="B4" s="37" t="s">
        <v>19</v>
      </c>
      <c r="C4" s="38" t="s">
        <v>20</v>
      </c>
      <c r="D4" s="7" t="s">
        <v>34</v>
      </c>
      <c r="E4" s="39" t="s">
        <v>21</v>
      </c>
      <c r="F4" s="40" t="s">
        <v>22</v>
      </c>
      <c r="G4" s="7" t="s">
        <v>23</v>
      </c>
      <c r="H4" s="7" t="s">
        <v>24</v>
      </c>
      <c r="I4" s="41" t="s">
        <v>25</v>
      </c>
      <c r="J4" s="7" t="s">
        <v>26</v>
      </c>
      <c r="K4" s="42" t="s">
        <v>27</v>
      </c>
      <c r="L4" s="38" t="s">
        <v>28</v>
      </c>
      <c r="M4" s="7" t="s">
        <v>29</v>
      </c>
      <c r="N4" s="43" t="s">
        <v>30</v>
      </c>
    </row>
    <row r="5" spans="2:14" ht="24" customHeight="1" x14ac:dyDescent="0.3">
      <c r="B5" s="154" t="s">
        <v>31</v>
      </c>
      <c r="C5" s="44" t="s">
        <v>75</v>
      </c>
      <c r="D5" s="45"/>
      <c r="E5" s="46"/>
      <c r="F5" s="47"/>
      <c r="G5" s="48"/>
      <c r="H5" s="80" t="str">
        <f>IF($H$2="","",IF(G5="","",$H$2*G5))</f>
        <v/>
      </c>
      <c r="I5" s="49" t="str">
        <f>H5</f>
        <v/>
      </c>
      <c r="J5" s="50"/>
      <c r="K5" s="15" t="str">
        <f t="shared" ref="K5:K27" si="0">IF(J5="","",G5*J5)</f>
        <v/>
      </c>
      <c r="L5" s="83" t="str">
        <f>IF(J5="","",I5*J5)</f>
        <v/>
      </c>
      <c r="M5" s="51"/>
      <c r="N5" s="52"/>
    </row>
    <row r="6" spans="2:14" ht="24" customHeight="1" x14ac:dyDescent="0.3">
      <c r="B6" s="155"/>
      <c r="C6" s="53"/>
      <c r="D6" s="54"/>
      <c r="E6" s="55"/>
      <c r="F6" s="56"/>
      <c r="G6" s="57"/>
      <c r="H6" s="80" t="str">
        <f t="shared" ref="H6:H27" si="1">IF($H$2="","",IF(G6="","",$H$2*G6))</f>
        <v/>
      </c>
      <c r="I6" s="58"/>
      <c r="J6" s="59"/>
      <c r="K6" s="17" t="str">
        <f t="shared" si="0"/>
        <v/>
      </c>
      <c r="L6" s="84" t="str">
        <f t="shared" ref="L6:L27" si="2">IF(J6="","",I6*J6)</f>
        <v/>
      </c>
      <c r="M6" s="60"/>
      <c r="N6" s="61"/>
    </row>
    <row r="7" spans="2:14" ht="24" customHeight="1" x14ac:dyDescent="0.3">
      <c r="B7" s="155"/>
      <c r="C7" s="53"/>
      <c r="D7" s="54"/>
      <c r="E7" s="55"/>
      <c r="F7" s="56"/>
      <c r="G7" s="57"/>
      <c r="H7" s="80" t="str">
        <f t="shared" si="1"/>
        <v/>
      </c>
      <c r="I7" s="58"/>
      <c r="J7" s="59"/>
      <c r="K7" s="17" t="str">
        <f t="shared" si="0"/>
        <v/>
      </c>
      <c r="L7" s="84" t="str">
        <f t="shared" si="2"/>
        <v/>
      </c>
      <c r="M7" s="60"/>
      <c r="N7" s="61"/>
    </row>
    <row r="8" spans="2:14" ht="24" customHeight="1" x14ac:dyDescent="0.3">
      <c r="B8" s="155"/>
      <c r="C8" s="53"/>
      <c r="D8" s="54"/>
      <c r="E8" s="55"/>
      <c r="F8" s="56"/>
      <c r="G8" s="57"/>
      <c r="H8" s="80" t="str">
        <f t="shared" si="1"/>
        <v/>
      </c>
      <c r="I8" s="58"/>
      <c r="J8" s="59"/>
      <c r="K8" s="17" t="str">
        <f t="shared" si="0"/>
        <v/>
      </c>
      <c r="L8" s="84" t="str">
        <f t="shared" si="2"/>
        <v/>
      </c>
      <c r="M8" s="60"/>
      <c r="N8" s="61"/>
    </row>
    <row r="9" spans="2:14" ht="24" customHeight="1" x14ac:dyDescent="0.3">
      <c r="B9" s="156"/>
      <c r="C9" s="62"/>
      <c r="D9" s="63"/>
      <c r="E9" s="64"/>
      <c r="F9" s="65"/>
      <c r="G9" s="66"/>
      <c r="H9" s="81" t="str">
        <f t="shared" si="1"/>
        <v/>
      </c>
      <c r="I9" s="67"/>
      <c r="J9" s="68"/>
      <c r="K9" s="18" t="str">
        <f t="shared" si="0"/>
        <v/>
      </c>
      <c r="L9" s="86" t="str">
        <f t="shared" si="2"/>
        <v/>
      </c>
      <c r="M9" s="69"/>
      <c r="N9" s="70"/>
    </row>
    <row r="10" spans="2:14" ht="24" customHeight="1" x14ac:dyDescent="0.3">
      <c r="B10" s="154" t="s">
        <v>32</v>
      </c>
      <c r="C10" s="44" t="s">
        <v>76</v>
      </c>
      <c r="D10" s="45"/>
      <c r="E10" s="46"/>
      <c r="F10" s="47"/>
      <c r="G10" s="48"/>
      <c r="H10" s="80" t="str">
        <f t="shared" si="1"/>
        <v/>
      </c>
      <c r="I10" s="49" t="str">
        <f>H10</f>
        <v/>
      </c>
      <c r="J10" s="50"/>
      <c r="K10" s="15" t="str">
        <f t="shared" si="0"/>
        <v/>
      </c>
      <c r="L10" s="83" t="str">
        <f t="shared" si="2"/>
        <v/>
      </c>
      <c r="M10" s="51"/>
      <c r="N10" s="52"/>
    </row>
    <row r="11" spans="2:14" ht="24" customHeight="1" x14ac:dyDescent="0.3">
      <c r="B11" s="155"/>
      <c r="C11" s="53"/>
      <c r="D11" s="54"/>
      <c r="E11" s="55"/>
      <c r="F11" s="56"/>
      <c r="G11" s="57"/>
      <c r="H11" s="80" t="str">
        <f t="shared" si="1"/>
        <v/>
      </c>
      <c r="I11" s="58"/>
      <c r="J11" s="59"/>
      <c r="K11" s="17" t="str">
        <f t="shared" si="0"/>
        <v/>
      </c>
      <c r="L11" s="84" t="str">
        <f t="shared" si="2"/>
        <v/>
      </c>
      <c r="M11" s="60"/>
      <c r="N11" s="61"/>
    </row>
    <row r="12" spans="2:14" ht="24" customHeight="1" x14ac:dyDescent="0.3">
      <c r="B12" s="155"/>
      <c r="C12" s="53"/>
      <c r="D12" s="54"/>
      <c r="E12" s="55"/>
      <c r="F12" s="56"/>
      <c r="G12" s="57"/>
      <c r="H12" s="80" t="str">
        <f t="shared" si="1"/>
        <v/>
      </c>
      <c r="I12" s="58"/>
      <c r="J12" s="59"/>
      <c r="K12" s="17" t="str">
        <f t="shared" si="0"/>
        <v/>
      </c>
      <c r="L12" s="84" t="str">
        <f t="shared" si="2"/>
        <v/>
      </c>
      <c r="M12" s="60"/>
      <c r="N12" s="61"/>
    </row>
    <row r="13" spans="2:14" ht="24" customHeight="1" x14ac:dyDescent="0.3">
      <c r="B13" s="155"/>
      <c r="C13" s="53"/>
      <c r="D13" s="54"/>
      <c r="E13" s="55"/>
      <c r="F13" s="56"/>
      <c r="G13" s="57"/>
      <c r="H13" s="80" t="str">
        <f t="shared" si="1"/>
        <v/>
      </c>
      <c r="I13" s="58"/>
      <c r="J13" s="59"/>
      <c r="K13" s="17" t="str">
        <f t="shared" si="0"/>
        <v/>
      </c>
      <c r="L13" s="84" t="str">
        <f t="shared" si="2"/>
        <v/>
      </c>
      <c r="M13" s="60"/>
      <c r="N13" s="61"/>
    </row>
    <row r="14" spans="2:14" ht="24" customHeight="1" x14ac:dyDescent="0.3">
      <c r="B14" s="155"/>
      <c r="C14" s="53"/>
      <c r="D14" s="54"/>
      <c r="E14" s="55"/>
      <c r="F14" s="56"/>
      <c r="G14" s="57"/>
      <c r="H14" s="80" t="str">
        <f t="shared" si="1"/>
        <v/>
      </c>
      <c r="I14" s="58"/>
      <c r="J14" s="59"/>
      <c r="K14" s="17" t="str">
        <f t="shared" si="0"/>
        <v/>
      </c>
      <c r="L14" s="84" t="str">
        <f t="shared" si="2"/>
        <v/>
      </c>
      <c r="M14" s="60"/>
      <c r="N14" s="61"/>
    </row>
    <row r="15" spans="2:14" ht="24" customHeight="1" x14ac:dyDescent="0.3">
      <c r="B15" s="155"/>
      <c r="C15" s="53"/>
      <c r="D15" s="54"/>
      <c r="E15" s="55"/>
      <c r="F15" s="56"/>
      <c r="G15" s="57"/>
      <c r="H15" s="80" t="str">
        <f t="shared" si="1"/>
        <v/>
      </c>
      <c r="I15" s="58"/>
      <c r="J15" s="59"/>
      <c r="K15" s="17" t="str">
        <f t="shared" si="0"/>
        <v/>
      </c>
      <c r="L15" s="84" t="str">
        <f t="shared" si="2"/>
        <v/>
      </c>
      <c r="M15" s="60"/>
      <c r="N15" s="61"/>
    </row>
    <row r="16" spans="2:14" ht="24" customHeight="1" x14ac:dyDescent="0.3">
      <c r="B16" s="155"/>
      <c r="C16" s="53"/>
      <c r="D16" s="54"/>
      <c r="E16" s="55"/>
      <c r="F16" s="56"/>
      <c r="G16" s="57"/>
      <c r="H16" s="80" t="str">
        <f t="shared" si="1"/>
        <v/>
      </c>
      <c r="I16" s="58"/>
      <c r="J16" s="59"/>
      <c r="K16" s="17" t="str">
        <f t="shared" si="0"/>
        <v/>
      </c>
      <c r="L16" s="84" t="str">
        <f t="shared" si="2"/>
        <v/>
      </c>
      <c r="M16" s="60"/>
      <c r="N16" s="61"/>
    </row>
    <row r="17" spans="2:14" ht="24" customHeight="1" x14ac:dyDescent="0.3">
      <c r="B17" s="155"/>
      <c r="C17" s="53"/>
      <c r="D17" s="54"/>
      <c r="E17" s="55"/>
      <c r="F17" s="56"/>
      <c r="G17" s="57"/>
      <c r="H17" s="80" t="str">
        <f t="shared" si="1"/>
        <v/>
      </c>
      <c r="I17" s="58"/>
      <c r="J17" s="59"/>
      <c r="K17" s="17" t="str">
        <f t="shared" si="0"/>
        <v/>
      </c>
      <c r="L17" s="84" t="str">
        <f t="shared" si="2"/>
        <v/>
      </c>
      <c r="M17" s="60"/>
      <c r="N17" s="61"/>
    </row>
    <row r="18" spans="2:14" ht="24" customHeight="1" x14ac:dyDescent="0.3">
      <c r="B18" s="155"/>
      <c r="C18" s="53"/>
      <c r="D18" s="54"/>
      <c r="E18" s="55"/>
      <c r="F18" s="56"/>
      <c r="G18" s="57"/>
      <c r="H18" s="80" t="str">
        <f t="shared" si="1"/>
        <v/>
      </c>
      <c r="I18" s="58"/>
      <c r="J18" s="59"/>
      <c r="K18" s="17" t="str">
        <f t="shared" si="0"/>
        <v/>
      </c>
      <c r="L18" s="84" t="str">
        <f t="shared" si="2"/>
        <v/>
      </c>
      <c r="M18" s="60"/>
      <c r="N18" s="61"/>
    </row>
    <row r="19" spans="2:14" ht="24" customHeight="1" x14ac:dyDescent="0.3">
      <c r="B19" s="156"/>
      <c r="C19" s="62"/>
      <c r="D19" s="63"/>
      <c r="E19" s="64"/>
      <c r="F19" s="65"/>
      <c r="G19" s="66"/>
      <c r="H19" s="81" t="str">
        <f t="shared" si="1"/>
        <v/>
      </c>
      <c r="I19" s="67"/>
      <c r="J19" s="68"/>
      <c r="K19" s="18" t="str">
        <f t="shared" si="0"/>
        <v/>
      </c>
      <c r="L19" s="86" t="str">
        <f t="shared" si="2"/>
        <v/>
      </c>
      <c r="M19" s="69"/>
      <c r="N19" s="70"/>
    </row>
    <row r="20" spans="2:14" ht="24" customHeight="1" x14ac:dyDescent="0.3">
      <c r="B20" s="157" t="s">
        <v>35</v>
      </c>
      <c r="C20" s="51" t="s">
        <v>85</v>
      </c>
      <c r="D20" s="45"/>
      <c r="E20" s="46"/>
      <c r="F20" s="47"/>
      <c r="G20" s="48">
        <v>1</v>
      </c>
      <c r="H20" s="80" t="str">
        <f t="shared" si="1"/>
        <v/>
      </c>
      <c r="I20" s="49" t="str">
        <f>H20</f>
        <v/>
      </c>
      <c r="J20" s="50"/>
      <c r="K20" s="15" t="str">
        <f t="shared" si="0"/>
        <v/>
      </c>
      <c r="L20" s="83" t="str">
        <f t="shared" si="2"/>
        <v/>
      </c>
      <c r="M20" s="51"/>
      <c r="N20" s="52"/>
    </row>
    <row r="21" spans="2:14" ht="24" customHeight="1" x14ac:dyDescent="0.3">
      <c r="B21" s="158"/>
      <c r="C21" s="60" t="s">
        <v>84</v>
      </c>
      <c r="D21" s="54" t="s">
        <v>88</v>
      </c>
      <c r="E21" s="55"/>
      <c r="F21" s="56"/>
      <c r="G21" s="57">
        <v>1</v>
      </c>
      <c r="H21" s="80" t="str">
        <f t="shared" si="1"/>
        <v/>
      </c>
      <c r="I21" s="58" t="str">
        <f>H21</f>
        <v/>
      </c>
      <c r="J21" s="59"/>
      <c r="K21" s="17" t="str">
        <f t="shared" si="0"/>
        <v/>
      </c>
      <c r="L21" s="84" t="str">
        <f t="shared" si="2"/>
        <v/>
      </c>
      <c r="M21" s="60"/>
      <c r="N21" s="61"/>
    </row>
    <row r="22" spans="2:14" ht="24" customHeight="1" x14ac:dyDescent="0.3">
      <c r="B22" s="158"/>
      <c r="C22" s="60" t="s">
        <v>87</v>
      </c>
      <c r="D22" s="54" t="s">
        <v>86</v>
      </c>
      <c r="E22" s="55"/>
      <c r="F22" s="56"/>
      <c r="G22" s="57">
        <v>1</v>
      </c>
      <c r="H22" s="80" t="str">
        <f t="shared" si="1"/>
        <v/>
      </c>
      <c r="I22" s="58" t="str">
        <f>H22</f>
        <v/>
      </c>
      <c r="J22" s="59"/>
      <c r="K22" s="17" t="str">
        <f t="shared" si="0"/>
        <v/>
      </c>
      <c r="L22" s="84" t="str">
        <f t="shared" si="2"/>
        <v/>
      </c>
      <c r="M22" s="60"/>
      <c r="N22" s="61"/>
    </row>
    <row r="23" spans="2:14" ht="24" customHeight="1" x14ac:dyDescent="0.3">
      <c r="B23" s="159"/>
      <c r="C23" s="62"/>
      <c r="D23" s="63"/>
      <c r="E23" s="64"/>
      <c r="F23" s="65"/>
      <c r="G23" s="66"/>
      <c r="H23" s="81" t="str">
        <f t="shared" si="1"/>
        <v/>
      </c>
      <c r="I23" s="67"/>
      <c r="J23" s="68"/>
      <c r="K23" s="18" t="str">
        <f t="shared" si="0"/>
        <v/>
      </c>
      <c r="L23" s="86" t="str">
        <f t="shared" si="2"/>
        <v/>
      </c>
      <c r="M23" s="69"/>
      <c r="N23" s="70"/>
    </row>
    <row r="24" spans="2:14" ht="24" customHeight="1" x14ac:dyDescent="0.3">
      <c r="B24" s="160" t="s">
        <v>33</v>
      </c>
      <c r="C24" s="2" t="s">
        <v>77</v>
      </c>
      <c r="D24" s="71"/>
      <c r="E24" s="72"/>
      <c r="F24" s="73"/>
      <c r="G24" s="74">
        <v>1</v>
      </c>
      <c r="H24" s="82" t="str">
        <f t="shared" si="1"/>
        <v/>
      </c>
      <c r="I24" s="75" t="str">
        <f>H24</f>
        <v/>
      </c>
      <c r="J24" s="76"/>
      <c r="K24" s="14" t="str">
        <f t="shared" si="0"/>
        <v/>
      </c>
      <c r="L24" s="87" t="str">
        <f t="shared" si="2"/>
        <v/>
      </c>
      <c r="M24" s="3"/>
      <c r="N24" s="141"/>
    </row>
    <row r="25" spans="2:14" ht="24" customHeight="1" x14ac:dyDescent="0.3">
      <c r="B25" s="158"/>
      <c r="C25" s="53" t="s">
        <v>78</v>
      </c>
      <c r="D25" s="54"/>
      <c r="E25" s="55"/>
      <c r="F25" s="56"/>
      <c r="G25" s="57">
        <v>1</v>
      </c>
      <c r="H25" s="80" t="str">
        <f t="shared" si="1"/>
        <v/>
      </c>
      <c r="I25" s="58" t="str">
        <f>H25</f>
        <v/>
      </c>
      <c r="J25" s="59"/>
      <c r="K25" s="17" t="str">
        <f t="shared" si="0"/>
        <v/>
      </c>
      <c r="L25" s="84" t="str">
        <f t="shared" si="2"/>
        <v/>
      </c>
      <c r="M25" s="60"/>
      <c r="N25" s="61"/>
    </row>
    <row r="26" spans="2:14" ht="24" customHeight="1" x14ac:dyDescent="0.3">
      <c r="B26" s="158"/>
      <c r="C26" s="53" t="s">
        <v>83</v>
      </c>
      <c r="D26" s="54"/>
      <c r="E26" s="55"/>
      <c r="F26" s="56"/>
      <c r="G26" s="57">
        <v>1</v>
      </c>
      <c r="H26" s="80" t="str">
        <f t="shared" si="1"/>
        <v/>
      </c>
      <c r="I26" s="58" t="str">
        <f>H26</f>
        <v/>
      </c>
      <c r="J26" s="59"/>
      <c r="K26" s="17" t="str">
        <f t="shared" si="0"/>
        <v/>
      </c>
      <c r="L26" s="84" t="str">
        <f t="shared" si="2"/>
        <v/>
      </c>
      <c r="M26" s="60"/>
      <c r="N26" s="61"/>
    </row>
    <row r="27" spans="2:14" ht="24" customHeight="1" x14ac:dyDescent="0.3">
      <c r="B27" s="159"/>
      <c r="C27" s="62"/>
      <c r="D27" s="63"/>
      <c r="E27" s="64"/>
      <c r="F27" s="65"/>
      <c r="G27" s="66"/>
      <c r="H27" s="81" t="str">
        <f t="shared" si="1"/>
        <v/>
      </c>
      <c r="I27" s="67"/>
      <c r="J27" s="68"/>
      <c r="K27" s="18" t="str">
        <f t="shared" si="0"/>
        <v/>
      </c>
      <c r="L27" s="86" t="str">
        <f t="shared" si="2"/>
        <v/>
      </c>
      <c r="M27" s="69"/>
      <c r="N27" s="70"/>
    </row>
    <row r="28" spans="2:14" ht="24" customHeight="1" thickBot="1" x14ac:dyDescent="0.35">
      <c r="B28" s="148" t="s">
        <v>36</v>
      </c>
      <c r="C28" s="149"/>
      <c r="D28" s="149"/>
      <c r="E28" s="149"/>
      <c r="F28" s="149"/>
      <c r="G28" s="149"/>
      <c r="H28" s="149"/>
      <c r="I28" s="149"/>
      <c r="J28" s="149"/>
      <c r="K28" s="88">
        <f>SUM(K5:K27)</f>
        <v>0</v>
      </c>
      <c r="L28" s="89">
        <f>SUM(L5:L27)</f>
        <v>0</v>
      </c>
      <c r="M28" s="78"/>
      <c r="N28" s="79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7" sqref="N17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31"/>
    <col min="7" max="9" width="10.625" style="1"/>
    <col min="10" max="12" width="15.625" style="1" customWidth="1"/>
    <col min="13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69</v>
      </c>
      <c r="C2" s="32"/>
      <c r="D2" s="33" t="s">
        <v>9</v>
      </c>
      <c r="E2" s="150"/>
      <c r="F2" s="151"/>
      <c r="G2" s="34" t="s">
        <v>25</v>
      </c>
      <c r="H2" s="152"/>
      <c r="I2" s="153"/>
      <c r="J2" s="35"/>
      <c r="K2" s="36"/>
      <c r="L2" s="35"/>
      <c r="M2" s="36"/>
    </row>
    <row r="3" spans="2:14" ht="9.9499999999999993" customHeight="1" x14ac:dyDescent="0.3"/>
    <row r="4" spans="2:14" ht="24" customHeight="1" x14ac:dyDescent="0.3">
      <c r="B4" s="37" t="s">
        <v>19</v>
      </c>
      <c r="C4" s="38" t="s">
        <v>20</v>
      </c>
      <c r="D4" s="7" t="s">
        <v>34</v>
      </c>
      <c r="E4" s="39" t="s">
        <v>21</v>
      </c>
      <c r="F4" s="40" t="s">
        <v>22</v>
      </c>
      <c r="G4" s="7" t="s">
        <v>23</v>
      </c>
      <c r="H4" s="7" t="s">
        <v>24</v>
      </c>
      <c r="I4" s="41" t="s">
        <v>25</v>
      </c>
      <c r="J4" s="7" t="s">
        <v>26</v>
      </c>
      <c r="K4" s="42" t="s">
        <v>27</v>
      </c>
      <c r="L4" s="38" t="s">
        <v>28</v>
      </c>
      <c r="M4" s="7" t="s">
        <v>29</v>
      </c>
      <c r="N4" s="43" t="s">
        <v>30</v>
      </c>
    </row>
    <row r="5" spans="2:14" ht="24" customHeight="1" x14ac:dyDescent="0.3">
      <c r="B5" s="154" t="s">
        <v>31</v>
      </c>
      <c r="C5" s="44" t="s">
        <v>75</v>
      </c>
      <c r="D5" s="45"/>
      <c r="E5" s="46"/>
      <c r="F5" s="47"/>
      <c r="G5" s="48">
        <v>0.63</v>
      </c>
      <c r="H5" s="80" t="str">
        <f>IF($H$2="","",IF(G5="","",$H$2*G5))</f>
        <v/>
      </c>
      <c r="I5" s="49" t="str">
        <f>H5</f>
        <v/>
      </c>
      <c r="J5" s="50"/>
      <c r="K5" s="15" t="str">
        <f t="shared" ref="K5:K27" si="0">IF(J5="","",G5*J5)</f>
        <v/>
      </c>
      <c r="L5" s="83" t="str">
        <f>IF(J5="","",I5*J5)</f>
        <v/>
      </c>
      <c r="M5" s="51"/>
      <c r="N5" s="52"/>
    </row>
    <row r="6" spans="2:14" ht="24" customHeight="1" x14ac:dyDescent="0.3">
      <c r="B6" s="155"/>
      <c r="C6" s="53" t="s">
        <v>79</v>
      </c>
      <c r="D6" s="54"/>
      <c r="E6" s="55"/>
      <c r="F6" s="56"/>
      <c r="G6" s="57">
        <v>0.1</v>
      </c>
      <c r="H6" s="80" t="str">
        <f t="shared" ref="H6:H27" si="1">IF($H$2="","",IF(G6="","",$H$2*G6))</f>
        <v/>
      </c>
      <c r="I6" s="58" t="str">
        <f>H6</f>
        <v/>
      </c>
      <c r="J6" s="59"/>
      <c r="K6" s="17" t="str">
        <f t="shared" si="0"/>
        <v/>
      </c>
      <c r="L6" s="84" t="str">
        <f t="shared" ref="L6:L27" si="2">IF(J6="","",I6*J6)</f>
        <v/>
      </c>
      <c r="M6" s="60"/>
      <c r="N6" s="61"/>
    </row>
    <row r="7" spans="2:14" ht="24" customHeight="1" x14ac:dyDescent="0.3">
      <c r="B7" s="155"/>
      <c r="C7" s="53"/>
      <c r="D7" s="54"/>
      <c r="E7" s="55"/>
      <c r="F7" s="56"/>
      <c r="G7" s="57"/>
      <c r="H7" s="80" t="str">
        <f t="shared" si="1"/>
        <v/>
      </c>
      <c r="I7" s="58"/>
      <c r="J7" s="59"/>
      <c r="K7" s="17" t="str">
        <f t="shared" si="0"/>
        <v/>
      </c>
      <c r="L7" s="84" t="str">
        <f t="shared" si="2"/>
        <v/>
      </c>
      <c r="M7" s="60"/>
      <c r="N7" s="61"/>
    </row>
    <row r="8" spans="2:14" ht="24" customHeight="1" x14ac:dyDescent="0.3">
      <c r="B8" s="155"/>
      <c r="C8" s="53"/>
      <c r="D8" s="54"/>
      <c r="E8" s="55"/>
      <c r="F8" s="56"/>
      <c r="G8" s="57"/>
      <c r="H8" s="80" t="str">
        <f t="shared" si="1"/>
        <v/>
      </c>
      <c r="I8" s="58"/>
      <c r="J8" s="59"/>
      <c r="K8" s="17" t="str">
        <f t="shared" si="0"/>
        <v/>
      </c>
      <c r="L8" s="84" t="str">
        <f t="shared" si="2"/>
        <v/>
      </c>
      <c r="M8" s="60"/>
      <c r="N8" s="61"/>
    </row>
    <row r="9" spans="2:14" ht="24" customHeight="1" x14ac:dyDescent="0.3">
      <c r="B9" s="156"/>
      <c r="C9" s="62"/>
      <c r="D9" s="63"/>
      <c r="E9" s="64"/>
      <c r="F9" s="65"/>
      <c r="G9" s="66"/>
      <c r="H9" s="81" t="str">
        <f t="shared" si="1"/>
        <v/>
      </c>
      <c r="I9" s="67"/>
      <c r="J9" s="68"/>
      <c r="K9" s="18" t="str">
        <f t="shared" si="0"/>
        <v/>
      </c>
      <c r="L9" s="86" t="str">
        <f t="shared" si="2"/>
        <v/>
      </c>
      <c r="M9" s="69"/>
      <c r="N9" s="70"/>
    </row>
    <row r="10" spans="2:14" ht="24" customHeight="1" x14ac:dyDescent="0.3">
      <c r="B10" s="154" t="s">
        <v>32</v>
      </c>
      <c r="C10" s="44"/>
      <c r="D10" s="45"/>
      <c r="E10" s="46"/>
      <c r="F10" s="47"/>
      <c r="G10" s="48">
        <v>1</v>
      </c>
      <c r="H10" s="80" t="str">
        <f t="shared" si="1"/>
        <v/>
      </c>
      <c r="I10" s="49" t="str">
        <f>H10</f>
        <v/>
      </c>
      <c r="J10" s="50"/>
      <c r="K10" s="15" t="str">
        <f t="shared" si="0"/>
        <v/>
      </c>
      <c r="L10" s="83" t="str">
        <f t="shared" si="2"/>
        <v/>
      </c>
      <c r="M10" s="51"/>
      <c r="N10" s="52"/>
    </row>
    <row r="11" spans="2:14" ht="24" customHeight="1" x14ac:dyDescent="0.3">
      <c r="B11" s="155"/>
      <c r="C11" s="53"/>
      <c r="D11" s="54"/>
      <c r="E11" s="55"/>
      <c r="F11" s="56"/>
      <c r="G11" s="57"/>
      <c r="H11" s="80" t="str">
        <f t="shared" si="1"/>
        <v/>
      </c>
      <c r="I11" s="58"/>
      <c r="J11" s="59"/>
      <c r="K11" s="17" t="str">
        <f t="shared" si="0"/>
        <v/>
      </c>
      <c r="L11" s="84" t="str">
        <f t="shared" si="2"/>
        <v/>
      </c>
      <c r="M11" s="60"/>
      <c r="N11" s="61"/>
    </row>
    <row r="12" spans="2:14" ht="24" customHeight="1" x14ac:dyDescent="0.3">
      <c r="B12" s="155"/>
      <c r="C12" s="53"/>
      <c r="D12" s="54"/>
      <c r="E12" s="55"/>
      <c r="F12" s="56"/>
      <c r="G12" s="57"/>
      <c r="H12" s="80" t="str">
        <f t="shared" si="1"/>
        <v/>
      </c>
      <c r="I12" s="58"/>
      <c r="J12" s="59"/>
      <c r="K12" s="17" t="str">
        <f t="shared" si="0"/>
        <v/>
      </c>
      <c r="L12" s="84" t="str">
        <f t="shared" si="2"/>
        <v/>
      </c>
      <c r="M12" s="60"/>
      <c r="N12" s="61"/>
    </row>
    <row r="13" spans="2:14" ht="24" customHeight="1" x14ac:dyDescent="0.3">
      <c r="B13" s="155"/>
      <c r="C13" s="53"/>
      <c r="D13" s="54"/>
      <c r="E13" s="55"/>
      <c r="F13" s="56"/>
      <c r="G13" s="57"/>
      <c r="H13" s="80" t="str">
        <f t="shared" si="1"/>
        <v/>
      </c>
      <c r="I13" s="58"/>
      <c r="J13" s="59"/>
      <c r="K13" s="17" t="str">
        <f t="shared" si="0"/>
        <v/>
      </c>
      <c r="L13" s="84" t="str">
        <f t="shared" si="2"/>
        <v/>
      </c>
      <c r="M13" s="60"/>
      <c r="N13" s="61"/>
    </row>
    <row r="14" spans="2:14" ht="24" customHeight="1" x14ac:dyDescent="0.3">
      <c r="B14" s="155"/>
      <c r="C14" s="53"/>
      <c r="D14" s="54"/>
      <c r="E14" s="55"/>
      <c r="F14" s="56"/>
      <c r="G14" s="57"/>
      <c r="H14" s="80" t="str">
        <f t="shared" si="1"/>
        <v/>
      </c>
      <c r="I14" s="58"/>
      <c r="J14" s="59"/>
      <c r="K14" s="17" t="str">
        <f t="shared" si="0"/>
        <v/>
      </c>
      <c r="L14" s="84" t="str">
        <f t="shared" si="2"/>
        <v/>
      </c>
      <c r="M14" s="60"/>
      <c r="N14" s="61"/>
    </row>
    <row r="15" spans="2:14" ht="24" customHeight="1" x14ac:dyDescent="0.3">
      <c r="B15" s="155"/>
      <c r="C15" s="53"/>
      <c r="D15" s="54"/>
      <c r="E15" s="55"/>
      <c r="F15" s="56"/>
      <c r="G15" s="57"/>
      <c r="H15" s="80" t="str">
        <f t="shared" si="1"/>
        <v/>
      </c>
      <c r="I15" s="58"/>
      <c r="J15" s="59"/>
      <c r="K15" s="17" t="str">
        <f t="shared" si="0"/>
        <v/>
      </c>
      <c r="L15" s="84" t="str">
        <f t="shared" si="2"/>
        <v/>
      </c>
      <c r="M15" s="60"/>
      <c r="N15" s="61"/>
    </row>
    <row r="16" spans="2:14" ht="24" customHeight="1" x14ac:dyDescent="0.3">
      <c r="B16" s="155"/>
      <c r="C16" s="53"/>
      <c r="D16" s="54"/>
      <c r="E16" s="55"/>
      <c r="F16" s="56"/>
      <c r="G16" s="57"/>
      <c r="H16" s="80" t="str">
        <f t="shared" si="1"/>
        <v/>
      </c>
      <c r="I16" s="58"/>
      <c r="J16" s="59"/>
      <c r="K16" s="17" t="str">
        <f t="shared" si="0"/>
        <v/>
      </c>
      <c r="L16" s="84" t="str">
        <f t="shared" si="2"/>
        <v/>
      </c>
      <c r="M16" s="60"/>
      <c r="N16" s="61"/>
    </row>
    <row r="17" spans="2:14" ht="24" customHeight="1" x14ac:dyDescent="0.3">
      <c r="B17" s="155"/>
      <c r="C17" s="53"/>
      <c r="D17" s="54"/>
      <c r="E17" s="55"/>
      <c r="F17" s="56"/>
      <c r="G17" s="57"/>
      <c r="H17" s="80" t="str">
        <f t="shared" si="1"/>
        <v/>
      </c>
      <c r="I17" s="58"/>
      <c r="J17" s="59"/>
      <c r="K17" s="17" t="str">
        <f t="shared" si="0"/>
        <v/>
      </c>
      <c r="L17" s="84" t="str">
        <f t="shared" si="2"/>
        <v/>
      </c>
      <c r="M17" s="60"/>
      <c r="N17" s="61"/>
    </row>
    <row r="18" spans="2:14" ht="24" customHeight="1" x14ac:dyDescent="0.3">
      <c r="B18" s="155"/>
      <c r="C18" s="53"/>
      <c r="D18" s="54"/>
      <c r="E18" s="55"/>
      <c r="F18" s="56"/>
      <c r="G18" s="57"/>
      <c r="H18" s="80" t="str">
        <f t="shared" si="1"/>
        <v/>
      </c>
      <c r="I18" s="58"/>
      <c r="J18" s="59"/>
      <c r="K18" s="17" t="str">
        <f t="shared" si="0"/>
        <v/>
      </c>
      <c r="L18" s="84" t="str">
        <f t="shared" si="2"/>
        <v/>
      </c>
      <c r="M18" s="60"/>
      <c r="N18" s="61"/>
    </row>
    <row r="19" spans="2:14" ht="24" customHeight="1" x14ac:dyDescent="0.3">
      <c r="B19" s="156"/>
      <c r="C19" s="62"/>
      <c r="D19" s="63"/>
      <c r="E19" s="64"/>
      <c r="F19" s="65"/>
      <c r="G19" s="66"/>
      <c r="H19" s="81" t="str">
        <f t="shared" si="1"/>
        <v/>
      </c>
      <c r="I19" s="67"/>
      <c r="J19" s="68"/>
      <c r="K19" s="18" t="str">
        <f t="shared" si="0"/>
        <v/>
      </c>
      <c r="L19" s="86" t="str">
        <f t="shared" si="2"/>
        <v/>
      </c>
      <c r="M19" s="69"/>
      <c r="N19" s="70"/>
    </row>
    <row r="20" spans="2:14" ht="24" customHeight="1" x14ac:dyDescent="0.3">
      <c r="B20" s="157" t="s">
        <v>35</v>
      </c>
      <c r="C20" s="51" t="s">
        <v>85</v>
      </c>
      <c r="D20" s="45"/>
      <c r="E20" s="46"/>
      <c r="F20" s="47"/>
      <c r="G20" s="48">
        <v>1</v>
      </c>
      <c r="H20" s="80" t="str">
        <f t="shared" si="1"/>
        <v/>
      </c>
      <c r="I20" s="49" t="str">
        <f>H20</f>
        <v/>
      </c>
      <c r="J20" s="50"/>
      <c r="K20" s="15" t="str">
        <f t="shared" si="0"/>
        <v/>
      </c>
      <c r="L20" s="83" t="str">
        <f t="shared" si="2"/>
        <v/>
      </c>
      <c r="M20" s="51"/>
      <c r="N20" s="52"/>
    </row>
    <row r="21" spans="2:14" ht="24" customHeight="1" x14ac:dyDescent="0.3">
      <c r="B21" s="158"/>
      <c r="C21" s="60" t="s">
        <v>84</v>
      </c>
      <c r="D21" s="54" t="s">
        <v>88</v>
      </c>
      <c r="E21" s="55"/>
      <c r="F21" s="56"/>
      <c r="G21" s="57">
        <v>1</v>
      </c>
      <c r="H21" s="80" t="str">
        <f t="shared" si="1"/>
        <v/>
      </c>
      <c r="I21" s="58" t="str">
        <f>H21</f>
        <v/>
      </c>
      <c r="J21" s="59"/>
      <c r="K21" s="17" t="str">
        <f t="shared" si="0"/>
        <v/>
      </c>
      <c r="L21" s="84" t="str">
        <f t="shared" si="2"/>
        <v/>
      </c>
      <c r="M21" s="60"/>
      <c r="N21" s="61"/>
    </row>
    <row r="22" spans="2:14" ht="24" customHeight="1" x14ac:dyDescent="0.3">
      <c r="B22" s="158"/>
      <c r="C22" s="60" t="s">
        <v>87</v>
      </c>
      <c r="D22" s="54" t="s">
        <v>86</v>
      </c>
      <c r="E22" s="55"/>
      <c r="F22" s="56"/>
      <c r="G22" s="57">
        <v>1</v>
      </c>
      <c r="H22" s="80" t="str">
        <f t="shared" si="1"/>
        <v/>
      </c>
      <c r="I22" s="58" t="str">
        <f>H22</f>
        <v/>
      </c>
      <c r="J22" s="59"/>
      <c r="K22" s="17" t="str">
        <f t="shared" si="0"/>
        <v/>
      </c>
      <c r="L22" s="84" t="str">
        <f t="shared" si="2"/>
        <v/>
      </c>
      <c r="M22" s="60"/>
      <c r="N22" s="61"/>
    </row>
    <row r="23" spans="2:14" ht="24" customHeight="1" x14ac:dyDescent="0.3">
      <c r="B23" s="159"/>
      <c r="C23" s="62"/>
      <c r="D23" s="63"/>
      <c r="E23" s="64"/>
      <c r="F23" s="65"/>
      <c r="G23" s="66"/>
      <c r="H23" s="81" t="str">
        <f t="shared" si="1"/>
        <v/>
      </c>
      <c r="I23" s="67"/>
      <c r="J23" s="68"/>
      <c r="K23" s="18" t="str">
        <f t="shared" si="0"/>
        <v/>
      </c>
      <c r="L23" s="86" t="str">
        <f t="shared" si="2"/>
        <v/>
      </c>
      <c r="M23" s="69"/>
      <c r="N23" s="70"/>
    </row>
    <row r="24" spans="2:14" ht="24" customHeight="1" x14ac:dyDescent="0.3">
      <c r="B24" s="160" t="s">
        <v>33</v>
      </c>
      <c r="C24" s="2" t="s">
        <v>73</v>
      </c>
      <c r="D24" s="71"/>
      <c r="E24" s="72"/>
      <c r="F24" s="73"/>
      <c r="G24" s="74">
        <v>1</v>
      </c>
      <c r="H24" s="82" t="str">
        <f t="shared" si="1"/>
        <v/>
      </c>
      <c r="I24" s="75" t="str">
        <f>H24</f>
        <v/>
      </c>
      <c r="J24" s="76"/>
      <c r="K24" s="14" t="str">
        <f t="shared" si="0"/>
        <v/>
      </c>
      <c r="L24" s="87" t="str">
        <f t="shared" si="2"/>
        <v/>
      </c>
      <c r="M24" s="3"/>
      <c r="N24" s="141"/>
    </row>
    <row r="25" spans="2:14" ht="24" customHeight="1" x14ac:dyDescent="0.3">
      <c r="B25" s="158"/>
      <c r="C25" s="53" t="s">
        <v>78</v>
      </c>
      <c r="D25" s="54"/>
      <c r="E25" s="55"/>
      <c r="F25" s="56"/>
      <c r="G25" s="57">
        <v>1</v>
      </c>
      <c r="H25" s="80" t="str">
        <f t="shared" si="1"/>
        <v/>
      </c>
      <c r="I25" s="58" t="str">
        <f>H25</f>
        <v/>
      </c>
      <c r="J25" s="59"/>
      <c r="K25" s="17" t="str">
        <f t="shared" si="0"/>
        <v/>
      </c>
      <c r="L25" s="84" t="str">
        <f t="shared" si="2"/>
        <v/>
      </c>
      <c r="M25" s="60"/>
      <c r="N25" s="61"/>
    </row>
    <row r="26" spans="2:14" ht="24" customHeight="1" x14ac:dyDescent="0.3">
      <c r="B26" s="158"/>
      <c r="C26" s="53"/>
      <c r="D26" s="54"/>
      <c r="E26" s="55"/>
      <c r="F26" s="56"/>
      <c r="G26" s="57"/>
      <c r="H26" s="80" t="str">
        <f t="shared" si="1"/>
        <v/>
      </c>
      <c r="I26" s="58"/>
      <c r="J26" s="59"/>
      <c r="K26" s="17" t="str">
        <f t="shared" si="0"/>
        <v/>
      </c>
      <c r="L26" s="84" t="str">
        <f t="shared" si="2"/>
        <v/>
      </c>
      <c r="M26" s="60"/>
      <c r="N26" s="61"/>
    </row>
    <row r="27" spans="2:14" ht="24" customHeight="1" x14ac:dyDescent="0.3">
      <c r="B27" s="159"/>
      <c r="C27" s="62"/>
      <c r="D27" s="63"/>
      <c r="E27" s="64"/>
      <c r="F27" s="65"/>
      <c r="G27" s="66"/>
      <c r="H27" s="81" t="str">
        <f t="shared" si="1"/>
        <v/>
      </c>
      <c r="I27" s="67"/>
      <c r="J27" s="68"/>
      <c r="K27" s="18" t="str">
        <f t="shared" si="0"/>
        <v/>
      </c>
      <c r="L27" s="86" t="str">
        <f t="shared" si="2"/>
        <v/>
      </c>
      <c r="M27" s="69"/>
      <c r="N27" s="70"/>
    </row>
    <row r="28" spans="2:14" ht="24" customHeight="1" thickBot="1" x14ac:dyDescent="0.35">
      <c r="B28" s="148" t="s">
        <v>36</v>
      </c>
      <c r="C28" s="149"/>
      <c r="D28" s="149"/>
      <c r="E28" s="149"/>
      <c r="F28" s="149"/>
      <c r="G28" s="149"/>
      <c r="H28" s="149"/>
      <c r="I28" s="149"/>
      <c r="J28" s="149"/>
      <c r="K28" s="88">
        <f>SUM(K5:K27)</f>
        <v>0</v>
      </c>
      <c r="L28" s="89">
        <f>SUM(L5:L27)</f>
        <v>0</v>
      </c>
      <c r="M28" s="78"/>
      <c r="N28" s="79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21" sqref="N21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31"/>
    <col min="7" max="9" width="10.625" style="1"/>
    <col min="10" max="12" width="15.625" style="1" customWidth="1"/>
    <col min="13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64</v>
      </c>
      <c r="C2" s="32"/>
      <c r="D2" s="33" t="s">
        <v>9</v>
      </c>
      <c r="E2" s="150"/>
      <c r="F2" s="151"/>
      <c r="G2" s="34" t="s">
        <v>25</v>
      </c>
      <c r="H2" s="152"/>
      <c r="I2" s="153"/>
      <c r="J2" s="35"/>
      <c r="K2" s="36"/>
      <c r="L2" s="35"/>
      <c r="M2" s="36"/>
    </row>
    <row r="3" spans="2:14" ht="9.9499999999999993" customHeight="1" x14ac:dyDescent="0.3"/>
    <row r="4" spans="2:14" ht="24" customHeight="1" x14ac:dyDescent="0.3">
      <c r="B4" s="37" t="s">
        <v>19</v>
      </c>
      <c r="C4" s="38" t="s">
        <v>20</v>
      </c>
      <c r="D4" s="7" t="s">
        <v>34</v>
      </c>
      <c r="E4" s="39" t="s">
        <v>21</v>
      </c>
      <c r="F4" s="40" t="s">
        <v>22</v>
      </c>
      <c r="G4" s="7" t="s">
        <v>23</v>
      </c>
      <c r="H4" s="7" t="s">
        <v>24</v>
      </c>
      <c r="I4" s="41" t="s">
        <v>25</v>
      </c>
      <c r="J4" s="7" t="s">
        <v>26</v>
      </c>
      <c r="K4" s="42" t="s">
        <v>27</v>
      </c>
      <c r="L4" s="38" t="s">
        <v>28</v>
      </c>
      <c r="M4" s="7" t="s">
        <v>29</v>
      </c>
      <c r="N4" s="43" t="s">
        <v>30</v>
      </c>
    </row>
    <row r="5" spans="2:14" ht="24" customHeight="1" x14ac:dyDescent="0.3">
      <c r="B5" s="154" t="s">
        <v>31</v>
      </c>
      <c r="C5" s="44" t="s">
        <v>80</v>
      </c>
      <c r="D5" s="45"/>
      <c r="E5" s="46"/>
      <c r="F5" s="47"/>
      <c r="G5" s="48"/>
      <c r="H5" s="80" t="str">
        <f>IF($H$2="","",IF(G5="","",$H$2*G5))</f>
        <v/>
      </c>
      <c r="I5" s="49" t="str">
        <f>H5</f>
        <v/>
      </c>
      <c r="J5" s="50"/>
      <c r="K5" s="15" t="str">
        <f t="shared" ref="K5:K27" si="0">IF(J5="","",G5*J5)</f>
        <v/>
      </c>
      <c r="L5" s="83" t="str">
        <f>IF(J5="","",I5*J5)</f>
        <v/>
      </c>
      <c r="M5" s="51"/>
      <c r="N5" s="52"/>
    </row>
    <row r="6" spans="2:14" ht="24" customHeight="1" x14ac:dyDescent="0.3">
      <c r="B6" s="155"/>
      <c r="C6" s="53" t="s">
        <v>72</v>
      </c>
      <c r="D6" s="54"/>
      <c r="E6" s="55"/>
      <c r="F6" s="56"/>
      <c r="G6" s="57"/>
      <c r="H6" s="80" t="str">
        <f t="shared" ref="H6:H27" si="1">IF($H$2="","",IF(G6="","",$H$2*G6))</f>
        <v/>
      </c>
      <c r="I6" s="58" t="str">
        <f>H6</f>
        <v/>
      </c>
      <c r="J6" s="59"/>
      <c r="K6" s="17" t="str">
        <f t="shared" si="0"/>
        <v/>
      </c>
      <c r="L6" s="84" t="str">
        <f t="shared" ref="L6:L27" si="2">IF(J6="","",I6*J6)</f>
        <v/>
      </c>
      <c r="M6" s="60"/>
      <c r="N6" s="61"/>
    </row>
    <row r="7" spans="2:14" ht="24" customHeight="1" x14ac:dyDescent="0.3">
      <c r="B7" s="155"/>
      <c r="C7" s="53"/>
      <c r="D7" s="54"/>
      <c r="E7" s="55"/>
      <c r="F7" s="56"/>
      <c r="G7" s="57"/>
      <c r="H7" s="80" t="str">
        <f t="shared" si="1"/>
        <v/>
      </c>
      <c r="I7" s="58"/>
      <c r="J7" s="59"/>
      <c r="K7" s="17" t="str">
        <f t="shared" si="0"/>
        <v/>
      </c>
      <c r="L7" s="84" t="str">
        <f t="shared" si="2"/>
        <v/>
      </c>
      <c r="M7" s="60"/>
      <c r="N7" s="61"/>
    </row>
    <row r="8" spans="2:14" ht="24" customHeight="1" x14ac:dyDescent="0.3">
      <c r="B8" s="155"/>
      <c r="C8" s="53"/>
      <c r="D8" s="54"/>
      <c r="E8" s="55"/>
      <c r="F8" s="56"/>
      <c r="G8" s="57"/>
      <c r="H8" s="80" t="str">
        <f t="shared" si="1"/>
        <v/>
      </c>
      <c r="I8" s="58"/>
      <c r="J8" s="59"/>
      <c r="K8" s="17" t="str">
        <f t="shared" si="0"/>
        <v/>
      </c>
      <c r="L8" s="84" t="str">
        <f t="shared" si="2"/>
        <v/>
      </c>
      <c r="M8" s="60"/>
      <c r="N8" s="61"/>
    </row>
    <row r="9" spans="2:14" ht="24" customHeight="1" x14ac:dyDescent="0.3">
      <c r="B9" s="156"/>
      <c r="C9" s="62"/>
      <c r="D9" s="63"/>
      <c r="E9" s="64"/>
      <c r="F9" s="65"/>
      <c r="G9" s="66"/>
      <c r="H9" s="81" t="str">
        <f t="shared" si="1"/>
        <v/>
      </c>
      <c r="I9" s="67"/>
      <c r="J9" s="68"/>
      <c r="K9" s="18" t="str">
        <f t="shared" si="0"/>
        <v/>
      </c>
      <c r="L9" s="86" t="str">
        <f t="shared" si="2"/>
        <v/>
      </c>
      <c r="M9" s="69"/>
      <c r="N9" s="70"/>
    </row>
    <row r="10" spans="2:14" ht="24" customHeight="1" x14ac:dyDescent="0.3">
      <c r="B10" s="154" t="s">
        <v>32</v>
      </c>
      <c r="C10" s="44"/>
      <c r="D10" s="45"/>
      <c r="E10" s="46"/>
      <c r="F10" s="47"/>
      <c r="G10" s="48"/>
      <c r="H10" s="80" t="str">
        <f t="shared" si="1"/>
        <v/>
      </c>
      <c r="I10" s="49"/>
      <c r="J10" s="50"/>
      <c r="K10" s="15" t="str">
        <f t="shared" si="0"/>
        <v/>
      </c>
      <c r="L10" s="83" t="str">
        <f t="shared" si="2"/>
        <v/>
      </c>
      <c r="M10" s="51"/>
      <c r="N10" s="52"/>
    </row>
    <row r="11" spans="2:14" ht="24" customHeight="1" x14ac:dyDescent="0.3">
      <c r="B11" s="155"/>
      <c r="C11" s="53"/>
      <c r="D11" s="54"/>
      <c r="E11" s="55"/>
      <c r="F11" s="56"/>
      <c r="G11" s="57"/>
      <c r="H11" s="80" t="str">
        <f t="shared" si="1"/>
        <v/>
      </c>
      <c r="I11" s="58"/>
      <c r="J11" s="59"/>
      <c r="K11" s="17" t="str">
        <f t="shared" si="0"/>
        <v/>
      </c>
      <c r="L11" s="84" t="str">
        <f t="shared" si="2"/>
        <v/>
      </c>
      <c r="M11" s="60"/>
      <c r="N11" s="61"/>
    </row>
    <row r="12" spans="2:14" ht="24" customHeight="1" x14ac:dyDescent="0.3">
      <c r="B12" s="155"/>
      <c r="C12" s="53"/>
      <c r="D12" s="54"/>
      <c r="E12" s="55"/>
      <c r="F12" s="56"/>
      <c r="G12" s="57"/>
      <c r="H12" s="80" t="str">
        <f t="shared" si="1"/>
        <v/>
      </c>
      <c r="I12" s="58"/>
      <c r="J12" s="59"/>
      <c r="K12" s="17" t="str">
        <f t="shared" si="0"/>
        <v/>
      </c>
      <c r="L12" s="84" t="str">
        <f t="shared" si="2"/>
        <v/>
      </c>
      <c r="M12" s="60"/>
      <c r="N12" s="61"/>
    </row>
    <row r="13" spans="2:14" ht="24" customHeight="1" x14ac:dyDescent="0.3">
      <c r="B13" s="155"/>
      <c r="C13" s="53"/>
      <c r="D13" s="54"/>
      <c r="E13" s="55"/>
      <c r="F13" s="56"/>
      <c r="G13" s="57"/>
      <c r="H13" s="80" t="str">
        <f t="shared" si="1"/>
        <v/>
      </c>
      <c r="I13" s="58"/>
      <c r="J13" s="59"/>
      <c r="K13" s="17" t="str">
        <f t="shared" si="0"/>
        <v/>
      </c>
      <c r="L13" s="84" t="str">
        <f t="shared" si="2"/>
        <v/>
      </c>
      <c r="M13" s="60"/>
      <c r="N13" s="61"/>
    </row>
    <row r="14" spans="2:14" ht="24" customHeight="1" x14ac:dyDescent="0.3">
      <c r="B14" s="155"/>
      <c r="C14" s="53"/>
      <c r="D14" s="54"/>
      <c r="E14" s="55"/>
      <c r="F14" s="56"/>
      <c r="G14" s="57"/>
      <c r="H14" s="80" t="str">
        <f t="shared" si="1"/>
        <v/>
      </c>
      <c r="I14" s="58"/>
      <c r="J14" s="59"/>
      <c r="K14" s="17" t="str">
        <f t="shared" si="0"/>
        <v/>
      </c>
      <c r="L14" s="84" t="str">
        <f t="shared" si="2"/>
        <v/>
      </c>
      <c r="M14" s="60"/>
      <c r="N14" s="61"/>
    </row>
    <row r="15" spans="2:14" ht="24" customHeight="1" x14ac:dyDescent="0.3">
      <c r="B15" s="155"/>
      <c r="C15" s="53"/>
      <c r="D15" s="54"/>
      <c r="E15" s="55"/>
      <c r="F15" s="56"/>
      <c r="G15" s="57"/>
      <c r="H15" s="80" t="str">
        <f t="shared" si="1"/>
        <v/>
      </c>
      <c r="I15" s="58"/>
      <c r="J15" s="59"/>
      <c r="K15" s="17" t="str">
        <f t="shared" si="0"/>
        <v/>
      </c>
      <c r="L15" s="84" t="str">
        <f t="shared" si="2"/>
        <v/>
      </c>
      <c r="M15" s="60"/>
      <c r="N15" s="61"/>
    </row>
    <row r="16" spans="2:14" ht="24" customHeight="1" x14ac:dyDescent="0.3">
      <c r="B16" s="155"/>
      <c r="C16" s="53"/>
      <c r="D16" s="54"/>
      <c r="E16" s="55"/>
      <c r="F16" s="56"/>
      <c r="G16" s="57"/>
      <c r="H16" s="80" t="str">
        <f t="shared" si="1"/>
        <v/>
      </c>
      <c r="I16" s="58"/>
      <c r="J16" s="59"/>
      <c r="K16" s="17" t="str">
        <f t="shared" si="0"/>
        <v/>
      </c>
      <c r="L16" s="84" t="str">
        <f t="shared" si="2"/>
        <v/>
      </c>
      <c r="M16" s="60"/>
      <c r="N16" s="61"/>
    </row>
    <row r="17" spans="2:14" ht="24" customHeight="1" x14ac:dyDescent="0.3">
      <c r="B17" s="155"/>
      <c r="C17" s="53"/>
      <c r="D17" s="54"/>
      <c r="E17" s="55"/>
      <c r="F17" s="56"/>
      <c r="G17" s="57"/>
      <c r="H17" s="80" t="str">
        <f t="shared" si="1"/>
        <v/>
      </c>
      <c r="I17" s="58"/>
      <c r="J17" s="59"/>
      <c r="K17" s="17" t="str">
        <f t="shared" si="0"/>
        <v/>
      </c>
      <c r="L17" s="84" t="str">
        <f t="shared" si="2"/>
        <v/>
      </c>
      <c r="M17" s="60"/>
      <c r="N17" s="61"/>
    </row>
    <row r="18" spans="2:14" ht="24" customHeight="1" x14ac:dyDescent="0.3">
      <c r="B18" s="155"/>
      <c r="C18" s="53"/>
      <c r="D18" s="54"/>
      <c r="E18" s="55"/>
      <c r="F18" s="56"/>
      <c r="G18" s="57"/>
      <c r="H18" s="80" t="str">
        <f t="shared" si="1"/>
        <v/>
      </c>
      <c r="I18" s="58"/>
      <c r="J18" s="59"/>
      <c r="K18" s="17" t="str">
        <f t="shared" si="0"/>
        <v/>
      </c>
      <c r="L18" s="84" t="str">
        <f t="shared" si="2"/>
        <v/>
      </c>
      <c r="M18" s="60"/>
      <c r="N18" s="61"/>
    </row>
    <row r="19" spans="2:14" ht="24" customHeight="1" x14ac:dyDescent="0.3">
      <c r="B19" s="156"/>
      <c r="C19" s="62"/>
      <c r="D19" s="63"/>
      <c r="E19" s="64"/>
      <c r="F19" s="65"/>
      <c r="G19" s="66"/>
      <c r="H19" s="81" t="str">
        <f t="shared" si="1"/>
        <v/>
      </c>
      <c r="I19" s="67"/>
      <c r="J19" s="68"/>
      <c r="K19" s="18" t="str">
        <f t="shared" si="0"/>
        <v/>
      </c>
      <c r="L19" s="86" t="str">
        <f t="shared" si="2"/>
        <v/>
      </c>
      <c r="M19" s="69"/>
      <c r="N19" s="70"/>
    </row>
    <row r="20" spans="2:14" ht="24" customHeight="1" x14ac:dyDescent="0.3">
      <c r="B20" s="157" t="s">
        <v>35</v>
      </c>
      <c r="C20" s="51" t="s">
        <v>85</v>
      </c>
      <c r="D20" s="45"/>
      <c r="E20" s="46"/>
      <c r="F20" s="47"/>
      <c r="G20" s="48">
        <v>1</v>
      </c>
      <c r="H20" s="80" t="str">
        <f t="shared" si="1"/>
        <v/>
      </c>
      <c r="I20" s="49" t="str">
        <f>H20</f>
        <v/>
      </c>
      <c r="J20" s="50"/>
      <c r="K20" s="15" t="str">
        <f t="shared" si="0"/>
        <v/>
      </c>
      <c r="L20" s="83" t="str">
        <f t="shared" si="2"/>
        <v/>
      </c>
      <c r="M20" s="51"/>
      <c r="N20" s="52"/>
    </row>
    <row r="21" spans="2:14" ht="24" customHeight="1" x14ac:dyDescent="0.3">
      <c r="B21" s="158"/>
      <c r="C21" s="60" t="s">
        <v>84</v>
      </c>
      <c r="D21" s="54" t="s">
        <v>88</v>
      </c>
      <c r="E21" s="55"/>
      <c r="F21" s="56"/>
      <c r="G21" s="57">
        <v>1</v>
      </c>
      <c r="H21" s="80" t="str">
        <f t="shared" si="1"/>
        <v/>
      </c>
      <c r="I21" s="58" t="str">
        <f>H21</f>
        <v/>
      </c>
      <c r="J21" s="59"/>
      <c r="K21" s="17" t="str">
        <f t="shared" si="0"/>
        <v/>
      </c>
      <c r="L21" s="84" t="str">
        <f t="shared" si="2"/>
        <v/>
      </c>
      <c r="M21" s="60"/>
      <c r="N21" s="61"/>
    </row>
    <row r="22" spans="2:14" ht="24" customHeight="1" x14ac:dyDescent="0.3">
      <c r="B22" s="158"/>
      <c r="C22" s="60" t="s">
        <v>87</v>
      </c>
      <c r="D22" s="54" t="s">
        <v>86</v>
      </c>
      <c r="E22" s="55"/>
      <c r="F22" s="56"/>
      <c r="G22" s="57">
        <v>1</v>
      </c>
      <c r="H22" s="80" t="str">
        <f t="shared" si="1"/>
        <v/>
      </c>
      <c r="I22" s="58" t="str">
        <f>H22</f>
        <v/>
      </c>
      <c r="J22" s="59"/>
      <c r="K22" s="17" t="str">
        <f t="shared" si="0"/>
        <v/>
      </c>
      <c r="L22" s="84" t="str">
        <f t="shared" si="2"/>
        <v/>
      </c>
      <c r="M22" s="60"/>
      <c r="N22" s="61"/>
    </row>
    <row r="23" spans="2:14" ht="24" customHeight="1" x14ac:dyDescent="0.3">
      <c r="B23" s="159"/>
      <c r="C23" s="62"/>
      <c r="D23" s="63"/>
      <c r="E23" s="64"/>
      <c r="F23" s="65"/>
      <c r="G23" s="66"/>
      <c r="H23" s="81" t="str">
        <f t="shared" si="1"/>
        <v/>
      </c>
      <c r="I23" s="67"/>
      <c r="J23" s="68"/>
      <c r="K23" s="18" t="str">
        <f t="shared" si="0"/>
        <v/>
      </c>
      <c r="L23" s="86" t="str">
        <f t="shared" si="2"/>
        <v/>
      </c>
      <c r="M23" s="69"/>
      <c r="N23" s="70"/>
    </row>
    <row r="24" spans="2:14" ht="24" customHeight="1" x14ac:dyDescent="0.3">
      <c r="B24" s="160" t="s">
        <v>33</v>
      </c>
      <c r="C24" s="2" t="s">
        <v>81</v>
      </c>
      <c r="D24" s="71"/>
      <c r="E24" s="72"/>
      <c r="F24" s="73"/>
      <c r="G24" s="74">
        <v>1</v>
      </c>
      <c r="H24" s="82" t="str">
        <f t="shared" si="1"/>
        <v/>
      </c>
      <c r="I24" s="75" t="str">
        <f>H24</f>
        <v/>
      </c>
      <c r="J24" s="76"/>
      <c r="K24" s="14" t="str">
        <f t="shared" si="0"/>
        <v/>
      </c>
      <c r="L24" s="87" t="str">
        <f t="shared" si="2"/>
        <v/>
      </c>
      <c r="M24" s="3"/>
      <c r="N24" s="77"/>
    </row>
    <row r="25" spans="2:14" ht="24" customHeight="1" x14ac:dyDescent="0.3">
      <c r="B25" s="158"/>
      <c r="C25" s="53" t="s">
        <v>82</v>
      </c>
      <c r="D25" s="54"/>
      <c r="E25" s="55"/>
      <c r="F25" s="56"/>
      <c r="G25" s="57">
        <v>1</v>
      </c>
      <c r="H25" s="80" t="str">
        <f t="shared" si="1"/>
        <v/>
      </c>
      <c r="I25" s="58" t="str">
        <f>H25</f>
        <v/>
      </c>
      <c r="J25" s="59"/>
      <c r="K25" s="17" t="str">
        <f t="shared" si="0"/>
        <v/>
      </c>
      <c r="L25" s="84" t="str">
        <f t="shared" si="2"/>
        <v/>
      </c>
      <c r="M25" s="60"/>
      <c r="N25" s="61"/>
    </row>
    <row r="26" spans="2:14" ht="24" customHeight="1" x14ac:dyDescent="0.3">
      <c r="B26" s="158"/>
      <c r="C26" s="53"/>
      <c r="D26" s="54"/>
      <c r="E26" s="55"/>
      <c r="F26" s="56"/>
      <c r="G26" s="57"/>
      <c r="H26" s="80" t="str">
        <f t="shared" si="1"/>
        <v/>
      </c>
      <c r="I26" s="58"/>
      <c r="J26" s="59"/>
      <c r="K26" s="17" t="str">
        <f t="shared" si="0"/>
        <v/>
      </c>
      <c r="L26" s="84" t="str">
        <f t="shared" si="2"/>
        <v/>
      </c>
      <c r="M26" s="60"/>
      <c r="N26" s="61"/>
    </row>
    <row r="27" spans="2:14" ht="24" customHeight="1" x14ac:dyDescent="0.3">
      <c r="B27" s="159"/>
      <c r="C27" s="62"/>
      <c r="D27" s="63"/>
      <c r="E27" s="64"/>
      <c r="F27" s="65"/>
      <c r="G27" s="66"/>
      <c r="H27" s="81" t="str">
        <f t="shared" si="1"/>
        <v/>
      </c>
      <c r="I27" s="67"/>
      <c r="J27" s="68"/>
      <c r="K27" s="18" t="str">
        <f t="shared" si="0"/>
        <v/>
      </c>
      <c r="L27" s="86" t="str">
        <f t="shared" si="2"/>
        <v/>
      </c>
      <c r="M27" s="69"/>
      <c r="N27" s="70"/>
    </row>
    <row r="28" spans="2:14" ht="24" customHeight="1" thickBot="1" x14ac:dyDescent="0.35">
      <c r="B28" s="148" t="s">
        <v>36</v>
      </c>
      <c r="C28" s="149"/>
      <c r="D28" s="149"/>
      <c r="E28" s="149"/>
      <c r="F28" s="149"/>
      <c r="G28" s="149"/>
      <c r="H28" s="149"/>
      <c r="I28" s="149"/>
      <c r="J28" s="149"/>
      <c r="K28" s="88">
        <f>SUM(K5:K27)</f>
        <v>0</v>
      </c>
      <c r="L28" s="89">
        <f>SUM(L5:L27)</f>
        <v>0</v>
      </c>
      <c r="M28" s="78"/>
      <c r="N28" s="79"/>
    </row>
  </sheetData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" sqref="H2:I2"/>
    </sheetView>
  </sheetViews>
  <sheetFormatPr defaultColWidth="10.625" defaultRowHeight="24" customHeight="1" x14ac:dyDescent="0.3"/>
  <cols>
    <col min="1" max="1" width="1.625" style="1" customWidth="1"/>
    <col min="2" max="3" width="10.625" style="1"/>
    <col min="4" max="4" width="20.625" style="1" customWidth="1"/>
    <col min="5" max="6" width="10.625" style="31"/>
    <col min="7" max="9" width="10.625" style="1"/>
    <col min="10" max="13" width="15.625" style="1" customWidth="1"/>
    <col min="14" max="14" width="20.625" style="1" customWidth="1"/>
    <col min="15" max="15" width="1.625" style="1" customWidth="1"/>
    <col min="16" max="16384" width="10.625" style="1"/>
  </cols>
  <sheetData>
    <row r="1" spans="2:14" ht="9.9499999999999993" customHeight="1" x14ac:dyDescent="0.3"/>
    <row r="2" spans="2:14" ht="24" customHeight="1" thickBot="1" x14ac:dyDescent="0.35">
      <c r="B2" s="1" t="s">
        <v>63</v>
      </c>
      <c r="C2" s="32"/>
      <c r="D2" s="33" t="s">
        <v>9</v>
      </c>
      <c r="E2" s="150"/>
      <c r="F2" s="151"/>
      <c r="G2" s="34" t="s">
        <v>25</v>
      </c>
      <c r="H2" s="152"/>
      <c r="I2" s="153"/>
      <c r="J2" s="35"/>
      <c r="K2" s="36"/>
      <c r="L2" s="35"/>
      <c r="M2" s="36"/>
    </row>
    <row r="3" spans="2:14" ht="9.9499999999999993" customHeight="1" x14ac:dyDescent="0.3"/>
    <row r="4" spans="2:14" ht="24" customHeight="1" x14ac:dyDescent="0.3">
      <c r="B4" s="37" t="s">
        <v>19</v>
      </c>
      <c r="C4" s="38" t="s">
        <v>20</v>
      </c>
      <c r="D4" s="7" t="s">
        <v>34</v>
      </c>
      <c r="E4" s="39" t="s">
        <v>21</v>
      </c>
      <c r="F4" s="40" t="s">
        <v>22</v>
      </c>
      <c r="G4" s="7" t="s">
        <v>23</v>
      </c>
      <c r="H4" s="7" t="s">
        <v>24</v>
      </c>
      <c r="I4" s="41" t="s">
        <v>25</v>
      </c>
      <c r="J4" s="7" t="s">
        <v>26</v>
      </c>
      <c r="K4" s="42" t="s">
        <v>27</v>
      </c>
      <c r="L4" s="38" t="s">
        <v>28</v>
      </c>
      <c r="M4" s="7" t="s">
        <v>29</v>
      </c>
      <c r="N4" s="43" t="s">
        <v>30</v>
      </c>
    </row>
    <row r="5" spans="2:14" ht="24" customHeight="1" x14ac:dyDescent="0.3">
      <c r="B5" s="154" t="s">
        <v>31</v>
      </c>
      <c r="C5" s="44"/>
      <c r="D5" s="45"/>
      <c r="E5" s="46"/>
      <c r="F5" s="47"/>
      <c r="G5" s="48"/>
      <c r="H5" s="80" t="str">
        <f>IF($H$2="","",IF(G5="","",$H$2*G5))</f>
        <v/>
      </c>
      <c r="I5" s="49"/>
      <c r="J5" s="50"/>
      <c r="K5" s="15" t="str">
        <f t="shared" ref="K5:K27" si="0">IF(J5="","",G5*J5)</f>
        <v/>
      </c>
      <c r="L5" s="83" t="str">
        <f>IF(J5="","",I5*J5)</f>
        <v/>
      </c>
      <c r="M5" s="51"/>
      <c r="N5" s="52"/>
    </row>
    <row r="6" spans="2:14" ht="24" customHeight="1" x14ac:dyDescent="0.3">
      <c r="B6" s="155"/>
      <c r="C6" s="53"/>
      <c r="D6" s="54"/>
      <c r="E6" s="55"/>
      <c r="F6" s="56"/>
      <c r="G6" s="57"/>
      <c r="H6" s="80" t="str">
        <f t="shared" ref="H6:H27" si="1">IF($H$2="","",IF(G6="","",$H$2*G6))</f>
        <v/>
      </c>
      <c r="I6" s="58"/>
      <c r="J6" s="59"/>
      <c r="K6" s="17" t="str">
        <f t="shared" si="0"/>
        <v/>
      </c>
      <c r="L6" s="84" t="str">
        <f t="shared" ref="L6:L27" si="2">IF(J6="","",I6*J6)</f>
        <v/>
      </c>
      <c r="M6" s="60"/>
      <c r="N6" s="61"/>
    </row>
    <row r="7" spans="2:14" ht="24" customHeight="1" x14ac:dyDescent="0.3">
      <c r="B7" s="155"/>
      <c r="C7" s="53"/>
      <c r="D7" s="54"/>
      <c r="E7" s="55"/>
      <c r="F7" s="56"/>
      <c r="G7" s="57"/>
      <c r="H7" s="80" t="str">
        <f t="shared" si="1"/>
        <v/>
      </c>
      <c r="I7" s="58"/>
      <c r="J7" s="59"/>
      <c r="K7" s="17" t="str">
        <f t="shared" si="0"/>
        <v/>
      </c>
      <c r="L7" s="84" t="str">
        <f t="shared" si="2"/>
        <v/>
      </c>
      <c r="M7" s="60"/>
      <c r="N7" s="61"/>
    </row>
    <row r="8" spans="2:14" ht="24" customHeight="1" x14ac:dyDescent="0.3">
      <c r="B8" s="155"/>
      <c r="C8" s="53"/>
      <c r="D8" s="54"/>
      <c r="E8" s="55"/>
      <c r="F8" s="56"/>
      <c r="G8" s="57"/>
      <c r="H8" s="80" t="str">
        <f t="shared" si="1"/>
        <v/>
      </c>
      <c r="I8" s="58"/>
      <c r="J8" s="59"/>
      <c r="K8" s="17" t="str">
        <f t="shared" si="0"/>
        <v/>
      </c>
      <c r="L8" s="84" t="str">
        <f t="shared" si="2"/>
        <v/>
      </c>
      <c r="M8" s="60"/>
      <c r="N8" s="61"/>
    </row>
    <row r="9" spans="2:14" ht="24" customHeight="1" x14ac:dyDescent="0.3">
      <c r="B9" s="156"/>
      <c r="C9" s="62"/>
      <c r="D9" s="63"/>
      <c r="E9" s="64"/>
      <c r="F9" s="65"/>
      <c r="G9" s="66"/>
      <c r="H9" s="81" t="str">
        <f t="shared" si="1"/>
        <v/>
      </c>
      <c r="I9" s="67"/>
      <c r="J9" s="68"/>
      <c r="K9" s="18" t="str">
        <f t="shared" si="0"/>
        <v/>
      </c>
      <c r="L9" s="86" t="str">
        <f t="shared" si="2"/>
        <v/>
      </c>
      <c r="M9" s="69"/>
      <c r="N9" s="70"/>
    </row>
    <row r="10" spans="2:14" ht="24" customHeight="1" x14ac:dyDescent="0.3">
      <c r="B10" s="154" t="s">
        <v>32</v>
      </c>
      <c r="C10" s="44"/>
      <c r="D10" s="45"/>
      <c r="E10" s="46"/>
      <c r="F10" s="47"/>
      <c r="G10" s="48"/>
      <c r="H10" s="80" t="str">
        <f t="shared" si="1"/>
        <v/>
      </c>
      <c r="I10" s="49"/>
      <c r="J10" s="50"/>
      <c r="K10" s="15" t="str">
        <f t="shared" si="0"/>
        <v/>
      </c>
      <c r="L10" s="83" t="str">
        <f t="shared" si="2"/>
        <v/>
      </c>
      <c r="M10" s="51"/>
      <c r="N10" s="52"/>
    </row>
    <row r="11" spans="2:14" ht="24" customHeight="1" x14ac:dyDescent="0.3">
      <c r="B11" s="155"/>
      <c r="C11" s="53"/>
      <c r="D11" s="54"/>
      <c r="E11" s="55"/>
      <c r="F11" s="56"/>
      <c r="G11" s="57"/>
      <c r="H11" s="80" t="str">
        <f t="shared" si="1"/>
        <v/>
      </c>
      <c r="I11" s="58"/>
      <c r="J11" s="59"/>
      <c r="K11" s="17" t="str">
        <f t="shared" si="0"/>
        <v/>
      </c>
      <c r="L11" s="84" t="str">
        <f t="shared" si="2"/>
        <v/>
      </c>
      <c r="M11" s="60"/>
      <c r="N11" s="61"/>
    </row>
    <row r="12" spans="2:14" ht="24" customHeight="1" x14ac:dyDescent="0.3">
      <c r="B12" s="155"/>
      <c r="C12" s="53"/>
      <c r="D12" s="54"/>
      <c r="E12" s="55"/>
      <c r="F12" s="56"/>
      <c r="G12" s="57"/>
      <c r="H12" s="80" t="str">
        <f t="shared" si="1"/>
        <v/>
      </c>
      <c r="I12" s="58"/>
      <c r="J12" s="59"/>
      <c r="K12" s="17" t="str">
        <f t="shared" si="0"/>
        <v/>
      </c>
      <c r="L12" s="84" t="str">
        <f t="shared" si="2"/>
        <v/>
      </c>
      <c r="M12" s="60"/>
      <c r="N12" s="61"/>
    </row>
    <row r="13" spans="2:14" ht="24" customHeight="1" x14ac:dyDescent="0.3">
      <c r="B13" s="155"/>
      <c r="C13" s="53"/>
      <c r="D13" s="54"/>
      <c r="E13" s="55"/>
      <c r="F13" s="56"/>
      <c r="G13" s="57"/>
      <c r="H13" s="80" t="str">
        <f t="shared" si="1"/>
        <v/>
      </c>
      <c r="I13" s="58"/>
      <c r="J13" s="59"/>
      <c r="K13" s="17" t="str">
        <f t="shared" si="0"/>
        <v/>
      </c>
      <c r="L13" s="84" t="str">
        <f t="shared" si="2"/>
        <v/>
      </c>
      <c r="M13" s="60"/>
      <c r="N13" s="61"/>
    </row>
    <row r="14" spans="2:14" ht="24" customHeight="1" x14ac:dyDescent="0.3">
      <c r="B14" s="155"/>
      <c r="C14" s="53"/>
      <c r="D14" s="54"/>
      <c r="E14" s="55"/>
      <c r="F14" s="56"/>
      <c r="G14" s="57"/>
      <c r="H14" s="80" t="str">
        <f t="shared" si="1"/>
        <v/>
      </c>
      <c r="I14" s="58"/>
      <c r="J14" s="59"/>
      <c r="K14" s="17" t="str">
        <f t="shared" si="0"/>
        <v/>
      </c>
      <c r="L14" s="84" t="str">
        <f t="shared" si="2"/>
        <v/>
      </c>
      <c r="M14" s="60"/>
      <c r="N14" s="61"/>
    </row>
    <row r="15" spans="2:14" ht="24" customHeight="1" x14ac:dyDescent="0.3">
      <c r="B15" s="155"/>
      <c r="C15" s="53"/>
      <c r="D15" s="54"/>
      <c r="E15" s="55"/>
      <c r="F15" s="56"/>
      <c r="G15" s="57"/>
      <c r="H15" s="80" t="str">
        <f t="shared" si="1"/>
        <v/>
      </c>
      <c r="I15" s="58"/>
      <c r="J15" s="59"/>
      <c r="K15" s="17" t="str">
        <f t="shared" si="0"/>
        <v/>
      </c>
      <c r="L15" s="84" t="str">
        <f t="shared" si="2"/>
        <v/>
      </c>
      <c r="M15" s="60"/>
      <c r="N15" s="61"/>
    </row>
    <row r="16" spans="2:14" ht="24" customHeight="1" x14ac:dyDescent="0.3">
      <c r="B16" s="155"/>
      <c r="C16" s="53"/>
      <c r="D16" s="54"/>
      <c r="E16" s="55"/>
      <c r="F16" s="56"/>
      <c r="G16" s="57"/>
      <c r="H16" s="80" t="str">
        <f t="shared" si="1"/>
        <v/>
      </c>
      <c r="I16" s="58"/>
      <c r="J16" s="59"/>
      <c r="K16" s="17" t="str">
        <f t="shared" si="0"/>
        <v/>
      </c>
      <c r="L16" s="84" t="str">
        <f t="shared" si="2"/>
        <v/>
      </c>
      <c r="M16" s="60"/>
      <c r="N16" s="61"/>
    </row>
    <row r="17" spans="2:14" ht="24" customHeight="1" x14ac:dyDescent="0.3">
      <c r="B17" s="155"/>
      <c r="C17" s="53"/>
      <c r="D17" s="54"/>
      <c r="E17" s="55"/>
      <c r="F17" s="56"/>
      <c r="G17" s="57"/>
      <c r="H17" s="80" t="str">
        <f t="shared" si="1"/>
        <v/>
      </c>
      <c r="I17" s="58"/>
      <c r="J17" s="59"/>
      <c r="K17" s="17" t="str">
        <f t="shared" si="0"/>
        <v/>
      </c>
      <c r="L17" s="84" t="str">
        <f t="shared" si="2"/>
        <v/>
      </c>
      <c r="M17" s="60"/>
      <c r="N17" s="61"/>
    </row>
    <row r="18" spans="2:14" ht="24" customHeight="1" x14ac:dyDescent="0.3">
      <c r="B18" s="155"/>
      <c r="C18" s="53"/>
      <c r="D18" s="54"/>
      <c r="E18" s="55"/>
      <c r="F18" s="56"/>
      <c r="G18" s="57"/>
      <c r="H18" s="80" t="str">
        <f t="shared" si="1"/>
        <v/>
      </c>
      <c r="I18" s="58"/>
      <c r="J18" s="59"/>
      <c r="K18" s="17" t="str">
        <f t="shared" si="0"/>
        <v/>
      </c>
      <c r="L18" s="84" t="str">
        <f t="shared" si="2"/>
        <v/>
      </c>
      <c r="M18" s="60"/>
      <c r="N18" s="61"/>
    </row>
    <row r="19" spans="2:14" ht="24" customHeight="1" x14ac:dyDescent="0.3">
      <c r="B19" s="156"/>
      <c r="C19" s="62"/>
      <c r="D19" s="63"/>
      <c r="E19" s="64"/>
      <c r="F19" s="65"/>
      <c r="G19" s="66"/>
      <c r="H19" s="81" t="str">
        <f t="shared" si="1"/>
        <v/>
      </c>
      <c r="I19" s="67"/>
      <c r="J19" s="68"/>
      <c r="K19" s="18" t="str">
        <f t="shared" si="0"/>
        <v/>
      </c>
      <c r="L19" s="86" t="str">
        <f t="shared" si="2"/>
        <v/>
      </c>
      <c r="M19" s="69"/>
      <c r="N19" s="70"/>
    </row>
    <row r="20" spans="2:14" ht="24" customHeight="1" x14ac:dyDescent="0.3">
      <c r="B20" s="157" t="s">
        <v>35</v>
      </c>
      <c r="C20" s="44"/>
      <c r="D20" s="45"/>
      <c r="E20" s="46"/>
      <c r="F20" s="47"/>
      <c r="G20" s="48"/>
      <c r="H20" s="80" t="str">
        <f t="shared" si="1"/>
        <v/>
      </c>
      <c r="I20" s="49"/>
      <c r="J20" s="50"/>
      <c r="K20" s="15" t="str">
        <f t="shared" si="0"/>
        <v/>
      </c>
      <c r="L20" s="83" t="str">
        <f t="shared" si="2"/>
        <v/>
      </c>
      <c r="M20" s="51"/>
      <c r="N20" s="52"/>
    </row>
    <row r="21" spans="2:14" ht="24" customHeight="1" x14ac:dyDescent="0.3">
      <c r="B21" s="158"/>
      <c r="C21" s="53"/>
      <c r="D21" s="54"/>
      <c r="E21" s="55"/>
      <c r="F21" s="56"/>
      <c r="G21" s="57"/>
      <c r="H21" s="80" t="str">
        <f t="shared" si="1"/>
        <v/>
      </c>
      <c r="I21" s="58"/>
      <c r="J21" s="59"/>
      <c r="K21" s="17" t="str">
        <f t="shared" si="0"/>
        <v/>
      </c>
      <c r="L21" s="84" t="str">
        <f t="shared" si="2"/>
        <v/>
      </c>
      <c r="M21" s="60"/>
      <c r="N21" s="61"/>
    </row>
    <row r="22" spans="2:14" ht="24" customHeight="1" x14ac:dyDescent="0.3">
      <c r="B22" s="158"/>
      <c r="C22" s="53"/>
      <c r="D22" s="54"/>
      <c r="E22" s="55"/>
      <c r="F22" s="56"/>
      <c r="G22" s="57"/>
      <c r="H22" s="80" t="str">
        <f t="shared" si="1"/>
        <v/>
      </c>
      <c r="I22" s="58"/>
      <c r="J22" s="59"/>
      <c r="K22" s="17" t="str">
        <f t="shared" si="0"/>
        <v/>
      </c>
      <c r="L22" s="84" t="str">
        <f t="shared" si="2"/>
        <v/>
      </c>
      <c r="M22" s="60"/>
      <c r="N22" s="61"/>
    </row>
    <row r="23" spans="2:14" ht="24" customHeight="1" x14ac:dyDescent="0.3">
      <c r="B23" s="159"/>
      <c r="C23" s="62"/>
      <c r="D23" s="63"/>
      <c r="E23" s="64"/>
      <c r="F23" s="65"/>
      <c r="G23" s="66"/>
      <c r="H23" s="81" t="str">
        <f t="shared" si="1"/>
        <v/>
      </c>
      <c r="I23" s="67"/>
      <c r="J23" s="68"/>
      <c r="K23" s="18" t="str">
        <f t="shared" si="0"/>
        <v/>
      </c>
      <c r="L23" s="86" t="str">
        <f t="shared" si="2"/>
        <v/>
      </c>
      <c r="M23" s="69"/>
      <c r="N23" s="70"/>
    </row>
    <row r="24" spans="2:14" ht="24" customHeight="1" x14ac:dyDescent="0.3">
      <c r="B24" s="160" t="s">
        <v>33</v>
      </c>
      <c r="C24" s="2"/>
      <c r="D24" s="71"/>
      <c r="E24" s="72"/>
      <c r="F24" s="73"/>
      <c r="G24" s="74"/>
      <c r="H24" s="82" t="str">
        <f t="shared" si="1"/>
        <v/>
      </c>
      <c r="I24" s="75"/>
      <c r="J24" s="76"/>
      <c r="K24" s="14" t="str">
        <f t="shared" si="0"/>
        <v/>
      </c>
      <c r="L24" s="87" t="str">
        <f t="shared" si="2"/>
        <v/>
      </c>
      <c r="M24" s="3"/>
      <c r="N24" s="77"/>
    </row>
    <row r="25" spans="2:14" ht="24" customHeight="1" x14ac:dyDescent="0.3">
      <c r="B25" s="158"/>
      <c r="C25" s="53"/>
      <c r="D25" s="54"/>
      <c r="E25" s="55"/>
      <c r="F25" s="56"/>
      <c r="G25" s="57"/>
      <c r="H25" s="80" t="str">
        <f t="shared" si="1"/>
        <v/>
      </c>
      <c r="I25" s="58"/>
      <c r="J25" s="59"/>
      <c r="K25" s="17" t="str">
        <f t="shared" si="0"/>
        <v/>
      </c>
      <c r="L25" s="84" t="str">
        <f t="shared" si="2"/>
        <v/>
      </c>
      <c r="M25" s="60"/>
      <c r="N25" s="61"/>
    </row>
    <row r="26" spans="2:14" ht="24" customHeight="1" x14ac:dyDescent="0.3">
      <c r="B26" s="158"/>
      <c r="C26" s="53"/>
      <c r="D26" s="54"/>
      <c r="E26" s="55"/>
      <c r="F26" s="56"/>
      <c r="G26" s="57"/>
      <c r="H26" s="80" t="str">
        <f t="shared" si="1"/>
        <v/>
      </c>
      <c r="I26" s="58"/>
      <c r="J26" s="59"/>
      <c r="K26" s="17" t="str">
        <f t="shared" si="0"/>
        <v/>
      </c>
      <c r="L26" s="84" t="str">
        <f t="shared" si="2"/>
        <v/>
      </c>
      <c r="M26" s="60"/>
      <c r="N26" s="61"/>
    </row>
    <row r="27" spans="2:14" ht="24" customHeight="1" x14ac:dyDescent="0.3">
      <c r="B27" s="159"/>
      <c r="C27" s="62"/>
      <c r="D27" s="63"/>
      <c r="E27" s="64"/>
      <c r="F27" s="65"/>
      <c r="G27" s="66"/>
      <c r="H27" s="81" t="str">
        <f t="shared" si="1"/>
        <v/>
      </c>
      <c r="I27" s="67"/>
      <c r="J27" s="68"/>
      <c r="K27" s="18" t="str">
        <f t="shared" si="0"/>
        <v/>
      </c>
      <c r="L27" s="86" t="str">
        <f t="shared" si="2"/>
        <v/>
      </c>
      <c r="M27" s="69"/>
      <c r="N27" s="70"/>
    </row>
    <row r="28" spans="2:14" ht="24" customHeight="1" thickBot="1" x14ac:dyDescent="0.35">
      <c r="B28" s="148" t="s">
        <v>36</v>
      </c>
      <c r="C28" s="149"/>
      <c r="D28" s="149"/>
      <c r="E28" s="149"/>
      <c r="F28" s="149"/>
      <c r="G28" s="149"/>
      <c r="H28" s="149"/>
      <c r="I28" s="149"/>
      <c r="J28" s="149"/>
      <c r="K28" s="88">
        <f>SUM(K5:K27)</f>
        <v>0</v>
      </c>
      <c r="L28" s="89">
        <f>SUM(L5:L27)</f>
        <v>0</v>
      </c>
      <c r="M28" s="78"/>
      <c r="N28" s="79"/>
    </row>
  </sheetData>
  <sheetProtection algorithmName="SHA-512" hashValue="ZoWfR1ZRcE0jTOGrDMBVYxB5BPugd7miHkTF/JUzij3D7s2PM79k97+O4Z3Owjms/ptpSsV8eaVwDQcVL9WdVQ==" saltValue="41Alx6B051O6mPGoaBgypA==" spinCount="100000" sheet="1" objects="1" scenarios="1"/>
  <mergeCells count="7">
    <mergeCell ref="B28:J28"/>
    <mergeCell ref="E2:F2"/>
    <mergeCell ref="H2:I2"/>
    <mergeCell ref="B5:B9"/>
    <mergeCell ref="B10:B19"/>
    <mergeCell ref="B20:B23"/>
    <mergeCell ref="B24:B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견적 산출</vt:lpstr>
      <vt:lpstr>화이트</vt:lpstr>
      <vt:lpstr>03</vt:lpstr>
      <vt:lpstr>04</vt:lpstr>
      <vt:lpstr>05</vt:lpstr>
      <vt:lpstr>06</vt:lpstr>
      <vt:lpstr>07</vt:lpstr>
      <vt:lpstr>08</vt:lpstr>
      <vt:lpstr>09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2021-02-15T09:37:13Z</cp:lastPrinted>
  <dcterms:created xsi:type="dcterms:W3CDTF">2021-01-05T05:00:01Z</dcterms:created>
  <dcterms:modified xsi:type="dcterms:W3CDTF">2021-11-17T08:13:59Z</dcterms:modified>
</cp:coreProperties>
</file>